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项目计划" sheetId="3" r:id="rId1"/>
    <sheet name="项目计划（县级）" sheetId="2" state="hidden" r:id="rId2"/>
  </sheets>
  <definedNames>
    <definedName name="_xlnm._FilterDatabase" localSheetId="0" hidden="1">项目计划!$A$6:$Z$74</definedName>
    <definedName name="_xlnm._FilterDatabase" localSheetId="1" hidden="1">'项目计划（县级）'!$A$6:$AC$78</definedName>
    <definedName name="_xlnm.Print_Titles" localSheetId="0">项目计划!$3:$6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<sst xmlns="http://schemas.openxmlformats.org/spreadsheetml/2006/main" count="1520" uniqueCount="951">
  <si>
    <r>
      <rPr>
        <sz val="36"/>
        <rFont val="方正小标宋简体"/>
        <charset val="134"/>
      </rPr>
      <t>巴楚县</t>
    </r>
    <r>
      <rPr>
        <sz val="36"/>
        <rFont val="Times New Roman"/>
        <charset val="134"/>
      </rPr>
      <t>2025</t>
    </r>
    <r>
      <rPr>
        <sz val="36"/>
        <rFont val="方正小标宋简体"/>
        <charset val="134"/>
      </rPr>
      <t>年巩固拓展脱贫攻坚成果同乡村振兴有效衔接项目表（计划库）</t>
    </r>
  </si>
  <si>
    <t>编制单位：巴楚县农业农村局</t>
  </si>
  <si>
    <r>
      <rPr>
        <sz val="14"/>
        <rFont val="方正小标宋简体"/>
        <charset val="134"/>
      </rPr>
      <t>编制时间：</t>
    </r>
    <r>
      <rPr>
        <sz val="14"/>
        <rFont val="Times New Roman"/>
        <charset val="134"/>
      </rPr>
      <t>2024</t>
    </r>
    <r>
      <rPr>
        <sz val="14"/>
        <rFont val="方正小标宋简体"/>
        <charset val="134"/>
      </rPr>
      <t>年11月30日</t>
    </r>
  </si>
  <si>
    <t>序号</t>
  </si>
  <si>
    <t>项目库编号</t>
  </si>
  <si>
    <t>项目名称</t>
  </si>
  <si>
    <t>二级项目类别</t>
  </si>
  <si>
    <t>项目子类型</t>
  </si>
  <si>
    <t>建设性质</t>
  </si>
  <si>
    <t>建设地点</t>
  </si>
  <si>
    <t>建设内容</t>
  </si>
  <si>
    <t>合计</t>
  </si>
  <si>
    <t>资金来源（万元）</t>
  </si>
  <si>
    <t>受益人口（人）</t>
  </si>
  <si>
    <r>
      <rPr>
        <b/>
        <sz val="20"/>
        <rFont val="方正小标宋简体"/>
        <charset val="134"/>
      </rPr>
      <t>绩效目标</t>
    </r>
  </si>
  <si>
    <t>利益联结机制</t>
  </si>
  <si>
    <t>责任单位</t>
  </si>
  <si>
    <t>责任人</t>
  </si>
  <si>
    <t>审查处室</t>
  </si>
  <si>
    <t>衔接资金</t>
  </si>
  <si>
    <t>地方政府一般债券资金</t>
  </si>
  <si>
    <t>地县资金</t>
  </si>
  <si>
    <t>其他资金（社会资金、帮扶资金等）</t>
  </si>
  <si>
    <t>小计</t>
  </si>
  <si>
    <t>巩固拓展脱贫攻坚成果同乡村振兴有效衔接</t>
  </si>
  <si>
    <t>以工代赈</t>
  </si>
  <si>
    <t>少数民族发展</t>
  </si>
  <si>
    <t>欠发达国有农场</t>
  </si>
  <si>
    <t>欠发达国有林场</t>
  </si>
  <si>
    <t>欠发达国有牧场</t>
  </si>
  <si>
    <t>中央</t>
  </si>
  <si>
    <t>自治区</t>
  </si>
  <si>
    <r>
      <rPr>
        <b/>
        <sz val="20"/>
        <rFont val="方正仿宋简体"/>
        <charset val="134"/>
      </rPr>
      <t>合计</t>
    </r>
  </si>
  <si>
    <r>
      <rPr>
        <b/>
        <sz val="20"/>
        <rFont val="方正仿宋简体"/>
        <charset val="134"/>
      </rPr>
      <t>一、产业增收</t>
    </r>
  </si>
  <si>
    <t>BCX001</t>
  </si>
  <si>
    <r>
      <rPr>
        <sz val="22"/>
        <rFont val="方正仿宋简体"/>
        <charset val="134"/>
      </rPr>
      <t>巴楚县阿瓦提镇</t>
    </r>
    <r>
      <rPr>
        <sz val="22"/>
        <rFont val="Times New Roman"/>
        <charset val="134"/>
      </rPr>
      <t>2025</t>
    </r>
    <r>
      <rPr>
        <sz val="22"/>
        <rFont val="方正仿宋简体"/>
        <charset val="134"/>
      </rPr>
      <t>年斗渠配套建设项目</t>
    </r>
  </si>
  <si>
    <r>
      <rPr>
        <sz val="22"/>
        <color rgb="FF000000"/>
        <rFont val="方正仿宋简体"/>
        <charset val="134"/>
      </rPr>
      <t>产业发展</t>
    </r>
  </si>
  <si>
    <r>
      <rPr>
        <sz val="22"/>
        <color rgb="FF000000"/>
        <rFont val="方正仿宋简体"/>
        <charset val="134"/>
      </rPr>
      <t>小型农田水利设施建设</t>
    </r>
  </si>
  <si>
    <r>
      <rPr>
        <sz val="22"/>
        <color rgb="FF000000"/>
        <rFont val="方正仿宋简体"/>
        <charset val="134"/>
      </rPr>
      <t>改建</t>
    </r>
  </si>
  <si>
    <r>
      <rPr>
        <sz val="22"/>
        <color rgb="FF000000"/>
        <rFont val="方正仿宋简体"/>
        <charset val="134"/>
      </rPr>
      <t>阿瓦提镇跃进吾斯塘博依（</t>
    </r>
    <r>
      <rPr>
        <sz val="22"/>
        <color rgb="FF000000"/>
        <rFont val="Times New Roman"/>
        <charset val="134"/>
      </rPr>
      <t>5</t>
    </r>
    <r>
      <rPr>
        <sz val="22"/>
        <color rgb="FF000000"/>
        <rFont val="方正仿宋简体"/>
        <charset val="134"/>
      </rPr>
      <t>）村、阔什吾斯塘（</t>
    </r>
    <r>
      <rPr>
        <sz val="22"/>
        <color rgb="FF000000"/>
        <rFont val="Times New Roman"/>
        <charset val="134"/>
      </rPr>
      <t>10</t>
    </r>
    <r>
      <rPr>
        <sz val="22"/>
        <color rgb="FF000000"/>
        <rFont val="方正仿宋简体"/>
        <charset val="134"/>
      </rPr>
      <t>）村、夏普勒克（</t>
    </r>
    <r>
      <rPr>
        <sz val="22"/>
        <color rgb="FF000000"/>
        <rFont val="Times New Roman"/>
        <charset val="134"/>
      </rPr>
      <t>12</t>
    </r>
    <r>
      <rPr>
        <sz val="22"/>
        <color rgb="FF000000"/>
        <rFont val="方正仿宋简体"/>
        <charset val="134"/>
      </rPr>
      <t>）村、康萨罕（</t>
    </r>
    <r>
      <rPr>
        <sz val="22"/>
        <color rgb="FF000000"/>
        <rFont val="Times New Roman"/>
        <charset val="134"/>
      </rPr>
      <t>13</t>
    </r>
    <r>
      <rPr>
        <sz val="22"/>
        <color rgb="FF000000"/>
        <rFont val="方正仿宋简体"/>
        <charset val="134"/>
      </rPr>
      <t>）村、博孜（</t>
    </r>
    <r>
      <rPr>
        <sz val="22"/>
        <color rgb="FF000000"/>
        <rFont val="Times New Roman"/>
        <charset val="134"/>
      </rPr>
      <t>15</t>
    </r>
    <r>
      <rPr>
        <sz val="22"/>
        <color rgb="FF000000"/>
        <rFont val="方正仿宋简体"/>
        <charset val="134"/>
      </rPr>
      <t>）村、库勒博依（</t>
    </r>
    <r>
      <rPr>
        <sz val="22"/>
        <color rgb="FF000000"/>
        <rFont val="Times New Roman"/>
        <charset val="134"/>
      </rPr>
      <t>16</t>
    </r>
    <r>
      <rPr>
        <sz val="22"/>
        <color rgb="FF000000"/>
        <rFont val="方正仿宋简体"/>
        <charset val="134"/>
      </rPr>
      <t>）村、阔其喀尔买里（</t>
    </r>
    <r>
      <rPr>
        <sz val="22"/>
        <color rgb="FF000000"/>
        <rFont val="Times New Roman"/>
        <charset val="134"/>
      </rPr>
      <t>19</t>
    </r>
    <r>
      <rPr>
        <sz val="22"/>
        <color rgb="FF000000"/>
        <rFont val="方正仿宋简体"/>
        <charset val="134"/>
      </rPr>
      <t>）村、达吾孜库木（</t>
    </r>
    <r>
      <rPr>
        <sz val="22"/>
        <color rgb="FF000000"/>
        <rFont val="Times New Roman"/>
        <charset val="134"/>
      </rPr>
      <t>20</t>
    </r>
    <r>
      <rPr>
        <sz val="22"/>
        <color rgb="FF000000"/>
        <rFont val="方正仿宋简体"/>
        <charset val="134"/>
      </rPr>
      <t>）村</t>
    </r>
  </si>
  <si>
    <r>
      <rPr>
        <b/>
        <sz val="22"/>
        <color rgb="FF000000"/>
        <rFont val="方正仿宋简体"/>
        <charset val="134"/>
      </rPr>
      <t>总投资</t>
    </r>
    <r>
      <rPr>
        <sz val="22"/>
        <color rgb="FF000000"/>
        <rFont val="方正仿宋简体"/>
        <charset val="134"/>
      </rPr>
      <t>：</t>
    </r>
    <r>
      <rPr>
        <sz val="22"/>
        <color rgb="FF000000"/>
        <rFont val="Times New Roman"/>
        <charset val="134"/>
      </rPr>
      <t>4475.48</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：改建斗渠</t>
    </r>
    <r>
      <rPr>
        <sz val="22"/>
        <color rgb="FF000000"/>
        <rFont val="Times New Roman"/>
        <charset val="134"/>
      </rPr>
      <t>33.137km</t>
    </r>
    <r>
      <rPr>
        <sz val="22"/>
        <color rgb="FF000000"/>
        <rFont val="方正仿宋简体"/>
        <charset val="134"/>
      </rPr>
      <t>，设计流量</t>
    </r>
    <r>
      <rPr>
        <sz val="22"/>
        <color rgb="FF000000"/>
        <rFont val="Times New Roman"/>
        <charset val="134"/>
      </rPr>
      <t>0.2m³/s</t>
    </r>
    <r>
      <rPr>
        <sz val="22"/>
        <color rgb="FF000000"/>
        <rFont val="方正仿宋简体"/>
        <charset val="134"/>
      </rPr>
      <t>～</t>
    </r>
    <r>
      <rPr>
        <sz val="22"/>
        <color rgb="FF000000"/>
        <rFont val="Times New Roman"/>
        <charset val="134"/>
      </rPr>
      <t>0.8m³/s</t>
    </r>
    <r>
      <rPr>
        <sz val="22"/>
        <color rgb="FF000000"/>
        <rFont val="方正仿宋简体"/>
        <charset val="134"/>
      </rPr>
      <t>，配套渠系建筑物</t>
    </r>
    <r>
      <rPr>
        <sz val="22"/>
        <color rgb="FF000000"/>
        <rFont val="Times New Roman"/>
        <charset val="134"/>
      </rPr>
      <t>271</t>
    </r>
    <r>
      <rPr>
        <sz val="22"/>
        <color rgb="FF000000"/>
        <rFont val="方正仿宋简体"/>
        <charset val="134"/>
      </rPr>
      <t>座，其中：水闸</t>
    </r>
    <r>
      <rPr>
        <sz val="22"/>
        <color rgb="FF000000"/>
        <rFont val="Times New Roman"/>
        <charset val="134"/>
      </rPr>
      <t>195</t>
    </r>
    <r>
      <rPr>
        <sz val="22"/>
        <color rgb="FF000000"/>
        <rFont val="方正仿宋简体"/>
        <charset val="134"/>
      </rPr>
      <t>座、农桥</t>
    </r>
    <r>
      <rPr>
        <sz val="22"/>
        <color rgb="FF000000"/>
        <rFont val="Times New Roman"/>
        <charset val="134"/>
      </rPr>
      <t>74</t>
    </r>
    <r>
      <rPr>
        <sz val="22"/>
        <color rgb="FF000000"/>
        <rFont val="方正仿宋简体"/>
        <charset val="134"/>
      </rPr>
      <t>座、渡槽</t>
    </r>
    <r>
      <rPr>
        <sz val="22"/>
        <color rgb="FF000000"/>
        <rFont val="Times New Roman"/>
        <charset val="134"/>
      </rPr>
      <t>2</t>
    </r>
    <r>
      <rPr>
        <sz val="22"/>
        <color rgb="FF000000"/>
        <rFont val="方正仿宋简体"/>
        <charset val="134"/>
      </rPr>
      <t>座。</t>
    </r>
  </si>
  <si>
    <r>
      <rPr>
        <b/>
        <sz val="22"/>
        <rFont val="方正仿宋简体"/>
        <charset val="134"/>
      </rPr>
      <t>经济效益：</t>
    </r>
    <r>
      <rPr>
        <sz val="22"/>
        <rFont val="方正仿宋简体"/>
        <charset val="134"/>
      </rPr>
      <t>新增和改善灌溉面积</t>
    </r>
    <r>
      <rPr>
        <sz val="22"/>
        <rFont val="宋体"/>
        <charset val="134"/>
      </rPr>
      <t>≥</t>
    </r>
    <r>
      <rPr>
        <sz val="22"/>
        <rFont val="Times New Roman"/>
        <charset val="134"/>
      </rPr>
      <t>4.96</t>
    </r>
    <r>
      <rPr>
        <sz val="22"/>
        <rFont val="方正仿宋简体"/>
        <charset val="134"/>
      </rPr>
      <t>万亩，预计种植业总收益</t>
    </r>
    <r>
      <rPr>
        <sz val="22"/>
        <rFont val="宋体"/>
        <charset val="134"/>
      </rPr>
      <t>≥</t>
    </r>
    <r>
      <rPr>
        <sz val="22"/>
        <rFont val="Times New Roman"/>
        <charset val="134"/>
      </rPr>
      <t>536.63</t>
    </r>
    <r>
      <rPr>
        <sz val="22"/>
        <rFont val="方正仿宋简体"/>
        <charset val="134"/>
      </rPr>
      <t>万元，节水效益</t>
    </r>
    <r>
      <rPr>
        <sz val="22"/>
        <rFont val="宋体"/>
        <charset val="134"/>
      </rPr>
      <t>≥</t>
    </r>
    <r>
      <rPr>
        <sz val="22"/>
        <rFont val="Times New Roman"/>
        <charset val="134"/>
      </rPr>
      <t>17.99</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受益户数</t>
    </r>
    <r>
      <rPr>
        <sz val="22"/>
        <rFont val="宋体"/>
        <charset val="134"/>
      </rPr>
      <t>≥</t>
    </r>
    <r>
      <rPr>
        <sz val="22"/>
        <rFont val="Times New Roman"/>
        <charset val="134"/>
      </rPr>
      <t>924</t>
    </r>
    <r>
      <rPr>
        <sz val="22"/>
        <rFont val="方正仿宋简体"/>
        <charset val="134"/>
      </rPr>
      <t>户，受益人口</t>
    </r>
    <r>
      <rPr>
        <sz val="22"/>
        <rFont val="宋体"/>
        <charset val="134"/>
      </rPr>
      <t>≥</t>
    </r>
    <r>
      <rPr>
        <sz val="22"/>
        <rFont val="Times New Roman"/>
        <charset val="134"/>
      </rPr>
      <t>2945</t>
    </r>
    <r>
      <rPr>
        <sz val="22"/>
        <rFont val="方正仿宋简体"/>
        <charset val="134"/>
      </rPr>
      <t>人，提高水资源利用率和保证率，全面提升灌溉水平，降低运行成本，提高水利工程综合效益；受益农户满意度</t>
    </r>
    <r>
      <rPr>
        <sz val="22"/>
        <rFont val="宋体"/>
        <charset val="134"/>
      </rPr>
      <t>≥</t>
    </r>
    <r>
      <rPr>
        <sz val="22"/>
        <rFont val="Times New Roman"/>
        <charset val="134"/>
      </rPr>
      <t>95%</t>
    </r>
    <r>
      <rPr>
        <sz val="22"/>
        <rFont val="方正仿宋简体"/>
        <charset val="134"/>
      </rPr>
      <t>以上。</t>
    </r>
  </si>
  <si>
    <r>
      <rPr>
        <sz val="22"/>
        <color theme="1"/>
        <rFont val="方正仿宋简体"/>
        <charset val="134"/>
      </rPr>
      <t>提高水资源利用率和保证率，全面提升灌溉水平，降低运行成本，提高水利工程综合效益。项目建成后，所形成的固定资产纳入衔接项目资产管理，权属归村集体所有。</t>
    </r>
  </si>
  <si>
    <r>
      <rPr>
        <sz val="22"/>
        <rFont val="方正仿宋简体"/>
        <charset val="134"/>
      </rPr>
      <t>县农业农村局</t>
    </r>
  </si>
  <si>
    <r>
      <rPr>
        <sz val="22"/>
        <rFont val="方正仿宋简体"/>
        <charset val="134"/>
      </rPr>
      <t>耿德一</t>
    </r>
  </si>
  <si>
    <t>BCX002</t>
  </si>
  <si>
    <r>
      <rPr>
        <sz val="22"/>
        <rFont val="方正仿宋简体"/>
        <charset val="134"/>
      </rPr>
      <t>巴楚县英吾斯塘乡</t>
    </r>
    <r>
      <rPr>
        <sz val="22"/>
        <rFont val="Times New Roman"/>
        <charset val="134"/>
      </rPr>
      <t>2025</t>
    </r>
    <r>
      <rPr>
        <sz val="22"/>
        <rFont val="方正仿宋简体"/>
        <charset val="134"/>
      </rPr>
      <t>年斗渠配套建设项目</t>
    </r>
  </si>
  <si>
    <r>
      <rPr>
        <sz val="22"/>
        <color rgb="FF000000"/>
        <rFont val="方正仿宋简体"/>
        <charset val="134"/>
      </rPr>
      <t>新建</t>
    </r>
  </si>
  <si>
    <r>
      <rPr>
        <sz val="22"/>
        <color rgb="FF000000"/>
        <rFont val="方正仿宋简体"/>
        <charset val="134"/>
      </rPr>
      <t>英吾斯塘乡</t>
    </r>
  </si>
  <si>
    <r>
      <rPr>
        <b/>
        <sz val="22"/>
        <color rgb="FF000000"/>
        <rFont val="方正仿宋简体"/>
        <charset val="134"/>
      </rPr>
      <t>总投资：</t>
    </r>
    <r>
      <rPr>
        <sz val="22"/>
        <color rgb="FF000000"/>
        <rFont val="Times New Roman"/>
        <charset val="134"/>
      </rPr>
      <t>4063.01</t>
    </r>
    <r>
      <rPr>
        <sz val="22"/>
        <color rgb="FF000000"/>
        <rFont val="方正仿宋简体"/>
        <charset val="134"/>
      </rPr>
      <t>万元</t>
    </r>
    <r>
      <rPr>
        <b/>
        <sz val="22"/>
        <color rgb="FF000000"/>
        <rFont val="Times New Roman"/>
        <charset val="134"/>
      </rPr>
      <t xml:space="preserve">
</t>
    </r>
    <r>
      <rPr>
        <b/>
        <sz val="22"/>
        <color rgb="FF000000"/>
        <rFont val="方正仿宋简体"/>
        <charset val="134"/>
      </rPr>
      <t>建设内容：</t>
    </r>
    <r>
      <rPr>
        <sz val="22"/>
        <color rgb="FF000000"/>
        <rFont val="方正仿宋简体"/>
        <charset val="134"/>
      </rPr>
      <t>新建斗渠</t>
    </r>
    <r>
      <rPr>
        <sz val="22"/>
        <color rgb="FF000000"/>
        <rFont val="Times New Roman"/>
        <charset val="134"/>
      </rPr>
      <t>40</t>
    </r>
    <r>
      <rPr>
        <sz val="22"/>
        <color rgb="FF000000"/>
        <rFont val="方正仿宋简体"/>
        <charset val="134"/>
      </rPr>
      <t>公里，设计流量</t>
    </r>
    <r>
      <rPr>
        <sz val="22"/>
        <color rgb="FF000000"/>
        <rFont val="Times New Roman"/>
        <charset val="134"/>
      </rPr>
      <t>0.2m³/s</t>
    </r>
    <r>
      <rPr>
        <sz val="22"/>
        <color rgb="FF000000"/>
        <rFont val="方正仿宋简体"/>
        <charset val="134"/>
      </rPr>
      <t>～</t>
    </r>
    <r>
      <rPr>
        <sz val="22"/>
        <color rgb="FF000000"/>
        <rFont val="Times New Roman"/>
        <charset val="134"/>
      </rPr>
      <t>0.8m³/s</t>
    </r>
    <r>
      <rPr>
        <sz val="22"/>
        <color rgb="FF000000"/>
        <rFont val="方正仿宋简体"/>
        <charset val="134"/>
      </rPr>
      <t>，改建水闸</t>
    </r>
    <r>
      <rPr>
        <sz val="22"/>
        <color rgb="FF000000"/>
        <rFont val="Times New Roman"/>
        <charset val="134"/>
      </rPr>
      <t>302</t>
    </r>
    <r>
      <rPr>
        <sz val="22"/>
        <color rgb="FF000000"/>
        <rFont val="方正仿宋简体"/>
        <charset val="134"/>
      </rPr>
      <t>座，桥涵</t>
    </r>
    <r>
      <rPr>
        <sz val="22"/>
        <color rgb="FF000000"/>
        <rFont val="Times New Roman"/>
        <charset val="134"/>
      </rPr>
      <t>97</t>
    </r>
    <r>
      <rPr>
        <sz val="22"/>
        <color rgb="FF000000"/>
        <rFont val="方正仿宋简体"/>
        <charset val="134"/>
      </rPr>
      <t>座。</t>
    </r>
  </si>
  <si>
    <r>
      <rPr>
        <b/>
        <sz val="22"/>
        <rFont val="方正仿宋简体"/>
        <charset val="134"/>
      </rPr>
      <t>经济效益：</t>
    </r>
    <r>
      <rPr>
        <sz val="22"/>
        <rFont val="方正仿宋简体"/>
        <charset val="134"/>
      </rPr>
      <t>新增和改善灌溉面积</t>
    </r>
    <r>
      <rPr>
        <sz val="22"/>
        <rFont val="宋体"/>
        <charset val="134"/>
      </rPr>
      <t>≥</t>
    </r>
    <r>
      <rPr>
        <sz val="22"/>
        <rFont val="Times New Roman"/>
        <charset val="134"/>
      </rPr>
      <t>10000</t>
    </r>
    <r>
      <rPr>
        <sz val="22"/>
        <rFont val="方正仿宋简体"/>
        <charset val="134"/>
      </rPr>
      <t>亩，新建渠道长度</t>
    </r>
    <r>
      <rPr>
        <sz val="22"/>
        <rFont val="宋体"/>
        <charset val="134"/>
      </rPr>
      <t>≥</t>
    </r>
    <r>
      <rPr>
        <sz val="22"/>
        <rFont val="Times New Roman"/>
        <charset val="134"/>
      </rPr>
      <t>40km</t>
    </r>
    <r>
      <rPr>
        <sz val="22"/>
        <rFont val="方正仿宋简体"/>
        <charset val="134"/>
      </rPr>
      <t>，带动就业人数</t>
    </r>
    <r>
      <rPr>
        <sz val="22"/>
        <rFont val="宋体"/>
        <charset val="134"/>
      </rPr>
      <t>≥</t>
    </r>
    <r>
      <rPr>
        <sz val="22"/>
        <rFont val="Times New Roman"/>
        <charset val="134"/>
      </rPr>
      <t>35</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受益人口</t>
    </r>
    <r>
      <rPr>
        <sz val="22"/>
        <rFont val="宋体"/>
        <charset val="134"/>
      </rPr>
      <t>≥</t>
    </r>
    <r>
      <rPr>
        <sz val="22"/>
        <rFont val="Times New Roman"/>
        <charset val="134"/>
      </rPr>
      <t>3000</t>
    </r>
    <r>
      <rPr>
        <sz val="22"/>
        <rFont val="方正仿宋简体"/>
        <charset val="134"/>
      </rPr>
      <t>人；提高水资源利用率和保证率，全面提升灌溉水平，降低运行成本，提高水利工程综合效益；受益农户满意度</t>
    </r>
    <r>
      <rPr>
        <sz val="22"/>
        <rFont val="宋体"/>
        <charset val="134"/>
      </rPr>
      <t>≥</t>
    </r>
    <r>
      <rPr>
        <sz val="22"/>
        <rFont val="Times New Roman"/>
        <charset val="134"/>
      </rPr>
      <t>95%</t>
    </r>
    <r>
      <rPr>
        <sz val="22"/>
        <rFont val="方正仿宋简体"/>
        <charset val="134"/>
      </rPr>
      <t>以上。</t>
    </r>
  </si>
  <si>
    <t>BCX004</t>
  </si>
  <si>
    <r>
      <rPr>
        <sz val="22"/>
        <rFont val="方正仿宋简体"/>
        <charset val="134"/>
      </rPr>
      <t>巴楚阿拉格尔乡</t>
    </r>
    <r>
      <rPr>
        <sz val="22"/>
        <rFont val="Times New Roman"/>
        <charset val="134"/>
      </rPr>
      <t>2025</t>
    </r>
    <r>
      <rPr>
        <sz val="22"/>
        <rFont val="方正仿宋简体"/>
        <charset val="134"/>
      </rPr>
      <t>年斗渠配套建设项目</t>
    </r>
  </si>
  <si>
    <r>
      <rPr>
        <sz val="22"/>
        <color rgb="FF000000"/>
        <rFont val="方正仿宋简体"/>
        <charset val="134"/>
      </rPr>
      <t>阿拉格尔乡</t>
    </r>
  </si>
  <si>
    <r>
      <rPr>
        <b/>
        <sz val="22"/>
        <color rgb="FF000000"/>
        <rFont val="方正仿宋简体"/>
        <charset val="134"/>
      </rPr>
      <t>总投资：</t>
    </r>
    <r>
      <rPr>
        <sz val="22"/>
        <color rgb="FF000000"/>
        <rFont val="Times New Roman"/>
        <charset val="134"/>
      </rPr>
      <t>3560</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新建斗渠</t>
    </r>
    <r>
      <rPr>
        <sz val="22"/>
        <color rgb="FF000000"/>
        <rFont val="Times New Roman"/>
        <charset val="134"/>
      </rPr>
      <t>30km</t>
    </r>
    <r>
      <rPr>
        <sz val="22"/>
        <color rgb="FF000000"/>
        <rFont val="方正仿宋简体"/>
        <charset val="134"/>
      </rPr>
      <t>，设计流量</t>
    </r>
    <r>
      <rPr>
        <sz val="22"/>
        <color rgb="FF000000"/>
        <rFont val="Times New Roman"/>
        <charset val="134"/>
      </rPr>
      <t>0.2m³/s</t>
    </r>
    <r>
      <rPr>
        <sz val="22"/>
        <color rgb="FF000000"/>
        <rFont val="方正仿宋简体"/>
        <charset val="134"/>
      </rPr>
      <t>～</t>
    </r>
    <r>
      <rPr>
        <sz val="22"/>
        <color rgb="FF000000"/>
        <rFont val="Times New Roman"/>
        <charset val="134"/>
      </rPr>
      <t>0.8m³/s</t>
    </r>
    <r>
      <rPr>
        <sz val="22"/>
        <color rgb="FF000000"/>
        <rFont val="方正仿宋简体"/>
        <charset val="134"/>
      </rPr>
      <t>，改建水闸</t>
    </r>
    <r>
      <rPr>
        <sz val="22"/>
        <color rgb="FF000000"/>
        <rFont val="Times New Roman"/>
        <charset val="134"/>
      </rPr>
      <t>261</t>
    </r>
    <r>
      <rPr>
        <sz val="22"/>
        <color rgb="FF000000"/>
        <rFont val="方正仿宋简体"/>
        <charset val="134"/>
      </rPr>
      <t>座，桥涵</t>
    </r>
    <r>
      <rPr>
        <sz val="22"/>
        <color rgb="FF000000"/>
        <rFont val="Times New Roman"/>
        <charset val="134"/>
      </rPr>
      <t>80</t>
    </r>
    <r>
      <rPr>
        <sz val="22"/>
        <color rgb="FF000000"/>
        <rFont val="方正仿宋简体"/>
        <charset val="134"/>
      </rPr>
      <t>座。</t>
    </r>
  </si>
  <si>
    <r>
      <rPr>
        <b/>
        <sz val="22"/>
        <rFont val="方正仿宋简体"/>
        <charset val="134"/>
      </rPr>
      <t>经济效益：</t>
    </r>
    <r>
      <rPr>
        <sz val="22"/>
        <rFont val="方正仿宋简体"/>
        <charset val="134"/>
      </rPr>
      <t>新增和改善灌溉面积</t>
    </r>
    <r>
      <rPr>
        <sz val="22"/>
        <rFont val="宋体"/>
        <charset val="134"/>
      </rPr>
      <t>≥</t>
    </r>
    <r>
      <rPr>
        <sz val="22"/>
        <rFont val="Times New Roman"/>
        <charset val="134"/>
      </rPr>
      <t>10000</t>
    </r>
    <r>
      <rPr>
        <sz val="22"/>
        <rFont val="方正仿宋简体"/>
        <charset val="134"/>
      </rPr>
      <t>亩，新建渠道长度</t>
    </r>
    <r>
      <rPr>
        <sz val="22"/>
        <rFont val="宋体"/>
        <charset val="134"/>
      </rPr>
      <t>≥</t>
    </r>
    <r>
      <rPr>
        <sz val="22"/>
        <rFont val="Times New Roman"/>
        <charset val="134"/>
      </rPr>
      <t>30km</t>
    </r>
    <r>
      <rPr>
        <sz val="22"/>
        <rFont val="方正仿宋简体"/>
        <charset val="134"/>
      </rPr>
      <t>，带动就业人数</t>
    </r>
    <r>
      <rPr>
        <sz val="22"/>
        <rFont val="宋体"/>
        <charset val="134"/>
      </rPr>
      <t>≥</t>
    </r>
    <r>
      <rPr>
        <sz val="22"/>
        <rFont val="Times New Roman"/>
        <charset val="134"/>
      </rPr>
      <t>30</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受益人口</t>
    </r>
    <r>
      <rPr>
        <sz val="22"/>
        <rFont val="宋体"/>
        <charset val="134"/>
      </rPr>
      <t>≥</t>
    </r>
    <r>
      <rPr>
        <sz val="22"/>
        <rFont val="Times New Roman"/>
        <charset val="134"/>
      </rPr>
      <t>2500</t>
    </r>
    <r>
      <rPr>
        <sz val="22"/>
        <rFont val="方正仿宋简体"/>
        <charset val="134"/>
      </rPr>
      <t>人；提高水资源利用率和保证率，全面提升灌溉水平，降低运行成本，提高水利工程综合效益；受益农户满意度</t>
    </r>
    <r>
      <rPr>
        <sz val="22"/>
        <rFont val="宋体"/>
        <charset val="134"/>
      </rPr>
      <t>≥</t>
    </r>
    <r>
      <rPr>
        <sz val="22"/>
        <rFont val="Times New Roman"/>
        <charset val="134"/>
      </rPr>
      <t>95%</t>
    </r>
    <r>
      <rPr>
        <sz val="22"/>
        <rFont val="方正仿宋简体"/>
        <charset val="134"/>
      </rPr>
      <t>以上。</t>
    </r>
  </si>
  <si>
    <t>BCX005</t>
  </si>
  <si>
    <r>
      <rPr>
        <sz val="22"/>
        <color rgb="FF000000"/>
        <rFont val="方正仿宋简体"/>
        <charset val="134"/>
      </rPr>
      <t>巴楚县多来提巴格乡</t>
    </r>
    <r>
      <rPr>
        <sz val="22"/>
        <color rgb="FF000000"/>
        <rFont val="Times New Roman"/>
        <charset val="134"/>
      </rPr>
      <t>2025</t>
    </r>
    <r>
      <rPr>
        <sz val="22"/>
        <color rgb="FF000000"/>
        <rFont val="方正仿宋简体"/>
        <charset val="134"/>
      </rPr>
      <t>年排碱渠建设项目</t>
    </r>
  </si>
  <si>
    <r>
      <rPr>
        <sz val="22"/>
        <rFont val="方正仿宋简体"/>
        <charset val="134"/>
      </rPr>
      <t>产业发展</t>
    </r>
  </si>
  <si>
    <r>
      <rPr>
        <sz val="22"/>
        <rFont val="方正仿宋简体"/>
        <charset val="134"/>
      </rPr>
      <t>多来提巴格乡色尔古努什（</t>
    </r>
    <r>
      <rPr>
        <sz val="22"/>
        <rFont val="Times New Roman"/>
        <charset val="134"/>
      </rPr>
      <t>19</t>
    </r>
    <r>
      <rPr>
        <sz val="22"/>
        <rFont val="方正仿宋简体"/>
        <charset val="134"/>
      </rPr>
      <t>）村、玛依仓（</t>
    </r>
    <r>
      <rPr>
        <sz val="22"/>
        <rFont val="Times New Roman"/>
        <charset val="134"/>
      </rPr>
      <t>17</t>
    </r>
    <r>
      <rPr>
        <sz val="22"/>
        <rFont val="方正仿宋简体"/>
        <charset val="134"/>
      </rPr>
      <t>）村</t>
    </r>
  </si>
  <si>
    <r>
      <rPr>
        <b/>
        <sz val="22"/>
        <color rgb="FF000000"/>
        <rFont val="方正仿宋简体"/>
        <charset val="134"/>
      </rPr>
      <t>总投资：</t>
    </r>
    <r>
      <rPr>
        <sz val="22"/>
        <color rgb="FF000000"/>
        <rFont val="Times New Roman"/>
        <charset val="134"/>
      </rPr>
      <t>397</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t>
    </r>
    <r>
      <rPr>
        <sz val="22"/>
        <color rgb="FF000000"/>
        <rFont val="Times New Roman"/>
        <charset val="134"/>
      </rPr>
      <t xml:space="preserve">
1.</t>
    </r>
    <r>
      <rPr>
        <sz val="22"/>
        <color rgb="FF000000"/>
        <rFont val="方正仿宋简体"/>
        <charset val="134"/>
      </rPr>
      <t>为多来提巴格乡色尔古努什（</t>
    </r>
    <r>
      <rPr>
        <sz val="22"/>
        <color rgb="FF000000"/>
        <rFont val="Times New Roman"/>
        <charset val="134"/>
      </rPr>
      <t>19</t>
    </r>
    <r>
      <rPr>
        <sz val="22"/>
        <color rgb="FF000000"/>
        <rFont val="方正仿宋简体"/>
        <charset val="134"/>
      </rPr>
      <t>）村新建排碱渠</t>
    </r>
    <r>
      <rPr>
        <sz val="22"/>
        <color rgb="FF000000"/>
        <rFont val="Times New Roman"/>
        <charset val="134"/>
      </rPr>
      <t>2.1</t>
    </r>
    <r>
      <rPr>
        <sz val="22"/>
        <color rgb="FF000000"/>
        <rFont val="方正仿宋简体"/>
        <charset val="134"/>
      </rPr>
      <t>公里，清淤排碱渠</t>
    </r>
    <r>
      <rPr>
        <sz val="22"/>
        <color rgb="FF000000"/>
        <rFont val="Times New Roman"/>
        <charset val="134"/>
      </rPr>
      <t>6.3</t>
    </r>
    <r>
      <rPr>
        <sz val="22"/>
        <color rgb="FF000000"/>
        <rFont val="方正仿宋简体"/>
        <charset val="134"/>
      </rPr>
      <t>公里，流量为</t>
    </r>
    <r>
      <rPr>
        <sz val="22"/>
        <color rgb="FF000000"/>
        <rFont val="Times New Roman"/>
        <charset val="134"/>
      </rPr>
      <t>2.5-3.5m³/s</t>
    </r>
    <r>
      <rPr>
        <sz val="22"/>
        <color rgb="FF000000"/>
        <rFont val="方正仿宋简体"/>
        <charset val="134"/>
      </rPr>
      <t>，配套相关附属设施；</t>
    </r>
    <r>
      <rPr>
        <sz val="22"/>
        <color rgb="FF000000"/>
        <rFont val="Times New Roman"/>
        <charset val="134"/>
      </rPr>
      <t xml:space="preserve">
2.</t>
    </r>
    <r>
      <rPr>
        <sz val="22"/>
        <color rgb="FF000000"/>
        <rFont val="方正仿宋简体"/>
        <charset val="134"/>
      </rPr>
      <t>为玛依仓（</t>
    </r>
    <r>
      <rPr>
        <sz val="22"/>
        <color rgb="FF000000"/>
        <rFont val="Times New Roman"/>
        <charset val="134"/>
      </rPr>
      <t>17</t>
    </r>
    <r>
      <rPr>
        <sz val="22"/>
        <color rgb="FF000000"/>
        <rFont val="方正仿宋简体"/>
        <charset val="134"/>
      </rPr>
      <t>）村新建防渗渠</t>
    </r>
    <r>
      <rPr>
        <sz val="22"/>
        <color rgb="FF000000"/>
        <rFont val="Times New Roman"/>
        <charset val="134"/>
      </rPr>
      <t>2.1</t>
    </r>
    <r>
      <rPr>
        <sz val="22"/>
        <color rgb="FF000000"/>
        <rFont val="方正仿宋简体"/>
        <charset val="134"/>
      </rPr>
      <t>公里，流量</t>
    </r>
    <r>
      <rPr>
        <sz val="22"/>
        <color rgb="FF000000"/>
        <rFont val="Times New Roman"/>
        <charset val="134"/>
      </rPr>
      <t>0.3-0.5m³/s,</t>
    </r>
    <r>
      <rPr>
        <sz val="22"/>
        <color rgb="FF000000"/>
        <rFont val="方正仿宋简体"/>
        <charset val="134"/>
      </rPr>
      <t>并配套相关附属设施。</t>
    </r>
  </si>
  <si>
    <r>
      <rPr>
        <sz val="22"/>
        <color theme="1"/>
        <rFont val="方正仿宋简体"/>
        <charset val="134"/>
      </rPr>
      <t>新建排碱渠</t>
    </r>
    <r>
      <rPr>
        <sz val="22"/>
        <rFont val="宋体"/>
        <charset val="134"/>
      </rPr>
      <t>≥</t>
    </r>
    <r>
      <rPr>
        <sz val="22"/>
        <rFont val="Times New Roman"/>
        <charset val="134"/>
      </rPr>
      <t>4.2</t>
    </r>
    <r>
      <rPr>
        <sz val="22"/>
        <rFont val="方正仿宋简体"/>
        <charset val="134"/>
      </rPr>
      <t>公里，清淤排碱渠</t>
    </r>
    <r>
      <rPr>
        <sz val="22"/>
        <rFont val="宋体"/>
        <charset val="134"/>
      </rPr>
      <t>≥</t>
    </r>
    <r>
      <rPr>
        <sz val="22"/>
        <rFont val="Times New Roman"/>
        <charset val="134"/>
      </rPr>
      <t>6.3</t>
    </r>
    <r>
      <rPr>
        <sz val="22"/>
        <rFont val="方正仿宋简体"/>
        <charset val="134"/>
      </rPr>
      <t>公里，项目验收合格率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：带动就业</t>
    </r>
    <r>
      <rPr>
        <sz val="22"/>
        <rFont val="Times New Roman"/>
        <charset val="134"/>
      </rPr>
      <t>30</t>
    </r>
    <r>
      <rPr>
        <sz val="22"/>
        <rFont val="方正仿宋简体"/>
        <charset val="134"/>
      </rPr>
      <t>人，发放工资</t>
    </r>
    <r>
      <rPr>
        <sz val="22"/>
        <rFont val="Times New Roman"/>
        <charset val="134"/>
      </rPr>
      <t>25</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：受益耕地面积</t>
    </r>
    <r>
      <rPr>
        <sz val="22"/>
        <rFont val="Times New Roman"/>
        <charset val="134"/>
      </rPr>
      <t>1500</t>
    </r>
    <r>
      <rPr>
        <sz val="22"/>
        <rFont val="方正仿宋简体"/>
        <charset val="134"/>
      </rPr>
      <t>亩，通过项目的实施改善土地，降低地下水位，保护耕地和房屋受损。</t>
    </r>
  </si>
  <si>
    <r>
      <rPr>
        <sz val="22"/>
        <color theme="1"/>
        <rFont val="方正仿宋简体"/>
        <charset val="134"/>
      </rPr>
      <t>带动就业</t>
    </r>
    <r>
      <rPr>
        <sz val="22"/>
        <color theme="1"/>
        <rFont val="Times New Roman"/>
        <charset val="134"/>
      </rPr>
      <t>30</t>
    </r>
    <r>
      <rPr>
        <sz val="22"/>
        <color theme="1"/>
        <rFont val="方正仿宋简体"/>
        <charset val="134"/>
      </rPr>
      <t>人，发放工资</t>
    </r>
    <r>
      <rPr>
        <sz val="22"/>
        <color theme="1"/>
        <rFont val="Times New Roman"/>
        <charset val="134"/>
      </rPr>
      <t>25</t>
    </r>
    <r>
      <rPr>
        <sz val="22"/>
        <color theme="1"/>
        <rFont val="方正仿宋简体"/>
        <charset val="134"/>
      </rPr>
      <t>万元，项目建成后移交多来提巴格乡色尔古努什（</t>
    </r>
    <r>
      <rPr>
        <sz val="22"/>
        <color theme="1"/>
        <rFont val="Times New Roman"/>
        <charset val="134"/>
      </rPr>
      <t>19</t>
    </r>
    <r>
      <rPr>
        <sz val="22"/>
        <color theme="1"/>
        <rFont val="方正仿宋简体"/>
        <charset val="134"/>
      </rPr>
      <t>）村，由其进行管理。</t>
    </r>
  </si>
  <si>
    <r>
      <rPr>
        <sz val="22"/>
        <rFont val="方正仿宋简体"/>
        <charset val="134"/>
      </rPr>
      <t>多来提巴格乡</t>
    </r>
  </si>
  <si>
    <r>
      <rPr>
        <sz val="22"/>
        <rFont val="方正仿宋简体"/>
        <charset val="134"/>
      </rPr>
      <t>卢兵、刘山山</t>
    </r>
  </si>
  <si>
    <t>BCX006</t>
  </si>
  <si>
    <r>
      <rPr>
        <sz val="22"/>
        <color theme="1"/>
        <rFont val="方正仿宋简体"/>
        <charset val="134"/>
      </rPr>
      <t>巴楚县阿克萨克马热勒乡</t>
    </r>
    <r>
      <rPr>
        <sz val="22"/>
        <color theme="1"/>
        <rFont val="Times New Roman"/>
        <charset val="134"/>
      </rPr>
      <t>2025</t>
    </r>
    <r>
      <rPr>
        <sz val="22"/>
        <color theme="1"/>
        <rFont val="方正仿宋简体"/>
        <charset val="134"/>
      </rPr>
      <t>年防渗渠建设项目</t>
    </r>
  </si>
  <si>
    <r>
      <rPr>
        <sz val="22"/>
        <color theme="1"/>
        <rFont val="方正仿宋简体"/>
        <charset val="134"/>
      </rPr>
      <t>产业发展</t>
    </r>
  </si>
  <si>
    <r>
      <rPr>
        <sz val="22"/>
        <color theme="1"/>
        <rFont val="方正仿宋简体"/>
        <charset val="134"/>
      </rPr>
      <t>小型农田水利设施建设</t>
    </r>
  </si>
  <si>
    <r>
      <rPr>
        <sz val="22"/>
        <color theme="1"/>
        <rFont val="方正仿宋简体"/>
        <charset val="134"/>
      </rPr>
      <t>新建</t>
    </r>
  </si>
  <si>
    <r>
      <rPr>
        <sz val="22"/>
        <color theme="1"/>
        <rFont val="方正仿宋简体"/>
        <charset val="134"/>
      </rPr>
      <t>巴楚县阿克萨克马热勒乡吉格代库勒（</t>
    </r>
    <r>
      <rPr>
        <sz val="22"/>
        <color theme="1"/>
        <rFont val="Times New Roman"/>
        <charset val="134"/>
      </rPr>
      <t>6</t>
    </r>
    <r>
      <rPr>
        <sz val="22"/>
        <color theme="1"/>
        <rFont val="方正仿宋简体"/>
        <charset val="134"/>
      </rPr>
      <t>）村、阿克库木（</t>
    </r>
    <r>
      <rPr>
        <sz val="22"/>
        <color theme="1"/>
        <rFont val="Times New Roman"/>
        <charset val="134"/>
      </rPr>
      <t>4</t>
    </r>
    <r>
      <rPr>
        <sz val="22"/>
        <color theme="1"/>
        <rFont val="方正仿宋简体"/>
        <charset val="134"/>
      </rPr>
      <t>）村</t>
    </r>
  </si>
  <si>
    <r>
      <rPr>
        <b/>
        <sz val="22"/>
        <rFont val="方正仿宋简体"/>
        <charset val="134"/>
      </rPr>
      <t>总投资：</t>
    </r>
    <r>
      <rPr>
        <sz val="22"/>
        <rFont val="Times New Roman"/>
        <charset val="134"/>
      </rPr>
      <t>933.5</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新建防渗渠</t>
    </r>
    <r>
      <rPr>
        <sz val="22"/>
        <rFont val="Times New Roman"/>
        <charset val="134"/>
      </rPr>
      <t>4.425</t>
    </r>
    <r>
      <rPr>
        <sz val="22"/>
        <rFont val="方正仿宋简体"/>
        <charset val="134"/>
      </rPr>
      <t>公里，其中：</t>
    </r>
    <r>
      <rPr>
        <sz val="22"/>
        <rFont val="Times New Roman"/>
        <charset val="134"/>
      </rPr>
      <t>4</t>
    </r>
    <r>
      <rPr>
        <sz val="22"/>
        <rFont val="方正仿宋简体"/>
        <charset val="134"/>
      </rPr>
      <t>村</t>
    </r>
    <r>
      <rPr>
        <sz val="22"/>
        <rFont val="Times New Roman"/>
        <charset val="134"/>
      </rPr>
      <t>1.375</t>
    </r>
    <r>
      <rPr>
        <sz val="22"/>
        <rFont val="方正仿宋简体"/>
        <charset val="134"/>
      </rPr>
      <t>公里，流量</t>
    </r>
    <r>
      <rPr>
        <sz val="22"/>
        <rFont val="Times New Roman"/>
        <charset val="134"/>
      </rPr>
      <t>1.0m³/s</t>
    </r>
    <r>
      <rPr>
        <sz val="22"/>
        <rFont val="方正仿宋简体"/>
        <charset val="134"/>
      </rPr>
      <t>，</t>
    </r>
    <r>
      <rPr>
        <sz val="22"/>
        <rFont val="Times New Roman"/>
        <charset val="134"/>
      </rPr>
      <t>6</t>
    </r>
    <r>
      <rPr>
        <sz val="22"/>
        <rFont val="方正仿宋简体"/>
        <charset val="134"/>
      </rPr>
      <t>村</t>
    </r>
    <r>
      <rPr>
        <sz val="22"/>
        <rFont val="Times New Roman"/>
        <charset val="134"/>
      </rPr>
      <t>3.05</t>
    </r>
    <r>
      <rPr>
        <sz val="22"/>
        <rFont val="方正仿宋简体"/>
        <charset val="134"/>
      </rPr>
      <t>公里，流量</t>
    </r>
    <r>
      <rPr>
        <sz val="22"/>
        <rFont val="Times New Roman"/>
        <charset val="134"/>
      </rPr>
      <t>0.5m³/s</t>
    </r>
    <r>
      <rPr>
        <sz val="22"/>
        <rFont val="方正仿宋简体"/>
        <charset val="134"/>
      </rPr>
      <t>，配套相关附属配套设施。</t>
    </r>
  </si>
  <si>
    <r>
      <rPr>
        <sz val="22"/>
        <color theme="1"/>
        <rFont val="方正仿宋简体"/>
        <charset val="134"/>
      </rPr>
      <t>新建渠道长度</t>
    </r>
    <r>
      <rPr>
        <sz val="22"/>
        <color theme="1"/>
        <rFont val="宋体"/>
        <charset val="134"/>
      </rPr>
      <t>≥</t>
    </r>
    <r>
      <rPr>
        <sz val="22"/>
        <color theme="1"/>
        <rFont val="Times New Roman"/>
        <charset val="134"/>
      </rPr>
      <t>4.425km</t>
    </r>
    <r>
      <rPr>
        <sz val="22"/>
        <color theme="1"/>
        <rFont val="方正仿宋简体"/>
        <charset val="134"/>
      </rPr>
      <t>，新增和改善灌溉面积</t>
    </r>
    <r>
      <rPr>
        <sz val="22"/>
        <color theme="1"/>
        <rFont val="宋体"/>
        <charset val="134"/>
      </rPr>
      <t>≥</t>
    </r>
    <r>
      <rPr>
        <sz val="22"/>
        <color theme="1"/>
        <rFont val="Times New Roman"/>
        <charset val="134"/>
      </rPr>
      <t>6000</t>
    </r>
    <r>
      <rPr>
        <sz val="22"/>
        <color theme="1"/>
        <rFont val="方正仿宋简体"/>
        <charset val="134"/>
      </rPr>
      <t>亩，受益行政村数</t>
    </r>
    <r>
      <rPr>
        <sz val="22"/>
        <color theme="1"/>
        <rFont val="宋体"/>
        <charset val="134"/>
      </rPr>
      <t>≥</t>
    </r>
    <r>
      <rPr>
        <sz val="22"/>
        <color theme="1"/>
        <rFont val="Times New Roman"/>
        <charset val="134"/>
      </rPr>
      <t>2</t>
    </r>
    <r>
      <rPr>
        <sz val="22"/>
        <color theme="1"/>
        <rFont val="方正仿宋简体"/>
        <charset val="134"/>
      </rPr>
      <t>个，项目验收合格率</t>
    </r>
    <r>
      <rPr>
        <sz val="22"/>
        <color theme="1"/>
        <rFont val="Times New Roman"/>
        <charset val="134"/>
      </rPr>
      <t>=100%</t>
    </r>
    <r>
      <rPr>
        <sz val="22"/>
        <color theme="1"/>
        <rFont val="方正仿宋简体"/>
        <charset val="134"/>
      </rPr>
      <t>；</t>
    </r>
    <r>
      <rPr>
        <sz val="22"/>
        <color theme="1"/>
        <rFont val="Times New Roman"/>
        <charset val="134"/>
      </rPr>
      <t xml:space="preserve">
</t>
    </r>
    <r>
      <rPr>
        <b/>
        <sz val="22"/>
        <color theme="1"/>
        <rFont val="方正仿宋简体"/>
        <charset val="134"/>
      </rPr>
      <t>社会效益</t>
    </r>
    <r>
      <rPr>
        <sz val="22"/>
        <color theme="1"/>
        <rFont val="方正仿宋简体"/>
        <charset val="134"/>
      </rPr>
      <t>：受益脱贫户（含监测帮扶对象）户数</t>
    </r>
    <r>
      <rPr>
        <sz val="22"/>
        <color theme="1"/>
        <rFont val="宋体"/>
        <charset val="134"/>
      </rPr>
      <t>≥</t>
    </r>
    <r>
      <rPr>
        <sz val="22"/>
        <color theme="1"/>
        <rFont val="Times New Roman"/>
        <charset val="134"/>
      </rPr>
      <t>156</t>
    </r>
    <r>
      <rPr>
        <sz val="22"/>
        <color theme="1"/>
        <rFont val="方正仿宋简体"/>
        <charset val="134"/>
      </rPr>
      <t>户，受益脱贫人口（含监测对象）</t>
    </r>
    <r>
      <rPr>
        <sz val="22"/>
        <color theme="1"/>
        <rFont val="宋体"/>
        <charset val="134"/>
      </rPr>
      <t>≥</t>
    </r>
    <r>
      <rPr>
        <sz val="22"/>
        <color theme="1"/>
        <rFont val="Times New Roman"/>
        <charset val="134"/>
      </rPr>
      <t>321</t>
    </r>
    <r>
      <rPr>
        <sz val="22"/>
        <color theme="1"/>
        <rFont val="方正仿宋简体"/>
        <charset val="134"/>
      </rPr>
      <t>人，提高水资源利用率和保证率，全面提升灌溉水平，降低运行成本，提高水利工程综合效益。</t>
    </r>
  </si>
  <si>
    <r>
      <rPr>
        <sz val="22"/>
        <color theme="1"/>
        <rFont val="方正仿宋简体"/>
        <charset val="134"/>
      </rPr>
      <t>项目建成后，权属归村集体所有。由村委会负责运行维修，该项目属于农田水利公益性项目。</t>
    </r>
  </si>
  <si>
    <r>
      <rPr>
        <sz val="22"/>
        <color theme="1"/>
        <rFont val="方正仿宋简体"/>
        <charset val="134"/>
      </rPr>
      <t>县委统战部，阿克萨克马热勒乡</t>
    </r>
  </si>
  <si>
    <r>
      <rPr>
        <sz val="22"/>
        <color theme="1"/>
        <rFont val="方正仿宋简体"/>
        <charset val="134"/>
      </rPr>
      <t>卢兵，潘荣森</t>
    </r>
  </si>
  <si>
    <t>BCX007</t>
  </si>
  <si>
    <r>
      <rPr>
        <sz val="22"/>
        <rFont val="方正仿宋简体"/>
        <charset val="134"/>
      </rPr>
      <t>巴楚县</t>
    </r>
    <r>
      <rPr>
        <sz val="22"/>
        <rFont val="Times New Roman"/>
        <charset val="134"/>
      </rPr>
      <t>2025</t>
    </r>
    <r>
      <rPr>
        <sz val="22"/>
        <rFont val="方正仿宋简体"/>
        <charset val="134"/>
      </rPr>
      <t>年色力布亚镇防渗渠建设项目</t>
    </r>
  </si>
  <si>
    <r>
      <rPr>
        <sz val="22"/>
        <rFont val="方正仿宋简体"/>
        <charset val="134"/>
      </rPr>
      <t>小型农田水利设施建设</t>
    </r>
  </si>
  <si>
    <r>
      <rPr>
        <sz val="22"/>
        <rFont val="方正仿宋简体"/>
        <charset val="134"/>
      </rPr>
      <t>新建</t>
    </r>
  </si>
  <si>
    <r>
      <rPr>
        <sz val="22"/>
        <rFont val="方正仿宋简体"/>
        <charset val="134"/>
      </rPr>
      <t>色力布亚镇博孜艾日克（</t>
    </r>
    <r>
      <rPr>
        <sz val="22"/>
        <rFont val="Times New Roman"/>
        <charset val="134"/>
      </rPr>
      <t>17</t>
    </r>
    <r>
      <rPr>
        <sz val="22"/>
        <rFont val="方正仿宋简体"/>
        <charset val="134"/>
      </rPr>
      <t>）村、克亚克力克（</t>
    </r>
    <r>
      <rPr>
        <sz val="22"/>
        <rFont val="Times New Roman"/>
        <charset val="134"/>
      </rPr>
      <t>19</t>
    </r>
    <r>
      <rPr>
        <sz val="22"/>
        <rFont val="方正仿宋简体"/>
        <charset val="134"/>
      </rPr>
      <t>）村</t>
    </r>
  </si>
  <si>
    <r>
      <rPr>
        <b/>
        <sz val="22"/>
        <rFont val="方正仿宋简体"/>
        <charset val="134"/>
      </rPr>
      <t>总投资：</t>
    </r>
    <r>
      <rPr>
        <sz val="22"/>
        <rFont val="Times New Roman"/>
        <charset val="134"/>
      </rPr>
      <t>2260</t>
    </r>
    <r>
      <rPr>
        <sz val="22"/>
        <rFont val="方正仿宋简体"/>
        <charset val="134"/>
      </rPr>
      <t>万元</t>
    </r>
    <r>
      <rPr>
        <sz val="22"/>
        <rFont val="Times New Roman"/>
        <charset val="134"/>
      </rPr>
      <t xml:space="preserve">
</t>
    </r>
    <r>
      <rPr>
        <b/>
        <sz val="22"/>
        <rFont val="方正仿宋简体"/>
        <charset val="134"/>
      </rPr>
      <t>建设内容：</t>
    </r>
    <r>
      <rPr>
        <b/>
        <sz val="22"/>
        <rFont val="Times New Roman"/>
        <charset val="134"/>
      </rPr>
      <t xml:space="preserve">
</t>
    </r>
    <r>
      <rPr>
        <sz val="22"/>
        <rFont val="Times New Roman"/>
        <charset val="134"/>
      </rPr>
      <t>1.</t>
    </r>
    <r>
      <rPr>
        <sz val="22"/>
        <rFont val="方正仿宋简体"/>
        <charset val="134"/>
      </rPr>
      <t>对</t>
    </r>
    <r>
      <rPr>
        <sz val="22"/>
        <rFont val="Times New Roman"/>
        <charset val="134"/>
      </rPr>
      <t>17</t>
    </r>
    <r>
      <rPr>
        <sz val="22"/>
        <rFont val="方正仿宋简体"/>
        <charset val="134"/>
      </rPr>
      <t>村的</t>
    </r>
    <r>
      <rPr>
        <sz val="22"/>
        <rFont val="Times New Roman"/>
        <charset val="134"/>
      </rPr>
      <t>4</t>
    </r>
    <r>
      <rPr>
        <sz val="22"/>
        <rFont val="方正仿宋简体"/>
        <charset val="134"/>
      </rPr>
      <t>个主要渠道进行防渗建设，建设里程为</t>
    </r>
    <r>
      <rPr>
        <sz val="22"/>
        <rFont val="Times New Roman"/>
        <charset val="134"/>
      </rPr>
      <t>10</t>
    </r>
    <r>
      <rPr>
        <sz val="22"/>
        <rFont val="方正仿宋简体"/>
        <charset val="134"/>
      </rPr>
      <t>公里（包含</t>
    </r>
    <r>
      <rPr>
        <sz val="22"/>
        <rFont val="Times New Roman"/>
        <charset val="134"/>
      </rPr>
      <t>9</t>
    </r>
    <r>
      <rPr>
        <sz val="22"/>
        <rFont val="方正仿宋简体"/>
        <charset val="134"/>
      </rPr>
      <t>个龙口和</t>
    </r>
    <r>
      <rPr>
        <sz val="22"/>
        <rFont val="Times New Roman"/>
        <charset val="134"/>
      </rPr>
      <t>4</t>
    </r>
    <r>
      <rPr>
        <sz val="22"/>
        <rFont val="方正仿宋简体"/>
        <charset val="134"/>
      </rPr>
      <t>个简易桥梁）。设计流量为</t>
    </r>
    <r>
      <rPr>
        <sz val="22"/>
        <rFont val="Times New Roman"/>
        <charset val="134"/>
      </rPr>
      <t>0.5</t>
    </r>
    <r>
      <rPr>
        <sz val="22"/>
        <rFont val="方正仿宋简体"/>
        <charset val="134"/>
      </rPr>
      <t>立方米</t>
    </r>
    <r>
      <rPr>
        <sz val="22"/>
        <rFont val="Times New Roman"/>
        <charset val="134"/>
      </rPr>
      <t>/</t>
    </r>
    <r>
      <rPr>
        <sz val="22"/>
        <rFont val="方正仿宋简体"/>
        <charset val="134"/>
      </rPr>
      <t>秒，每公里渠道及配套设施造价为</t>
    </r>
    <r>
      <rPr>
        <sz val="22"/>
        <rFont val="Times New Roman"/>
        <charset val="134"/>
      </rPr>
      <t>170</t>
    </r>
    <r>
      <rPr>
        <sz val="22"/>
        <rFont val="方正仿宋简体"/>
        <charset val="134"/>
      </rPr>
      <t>万元，总计</t>
    </r>
    <r>
      <rPr>
        <sz val="22"/>
        <rFont val="Times New Roman"/>
        <charset val="134"/>
      </rPr>
      <t>1700</t>
    </r>
    <r>
      <rPr>
        <sz val="22"/>
        <rFont val="方正仿宋简体"/>
        <charset val="134"/>
      </rPr>
      <t>万元。</t>
    </r>
    <r>
      <rPr>
        <sz val="22"/>
        <rFont val="Times New Roman"/>
        <charset val="134"/>
      </rPr>
      <t xml:space="preserve">
2.</t>
    </r>
    <r>
      <rPr>
        <sz val="22"/>
        <rFont val="方正仿宋简体"/>
        <charset val="134"/>
      </rPr>
      <t>对</t>
    </r>
    <r>
      <rPr>
        <sz val="22"/>
        <rFont val="Times New Roman"/>
        <charset val="134"/>
      </rPr>
      <t>19</t>
    </r>
    <r>
      <rPr>
        <sz val="22"/>
        <rFont val="方正仿宋简体"/>
        <charset val="134"/>
      </rPr>
      <t>村新建</t>
    </r>
    <r>
      <rPr>
        <sz val="22"/>
        <rFont val="Times New Roman"/>
        <charset val="134"/>
      </rPr>
      <t>4</t>
    </r>
    <r>
      <rPr>
        <sz val="22"/>
        <rFont val="方正仿宋简体"/>
        <charset val="134"/>
      </rPr>
      <t>公里防渗渠，设计流量为</t>
    </r>
    <r>
      <rPr>
        <sz val="22"/>
        <rFont val="Times New Roman"/>
        <charset val="134"/>
      </rPr>
      <t>0.5</t>
    </r>
    <r>
      <rPr>
        <sz val="22"/>
        <rFont val="方正仿宋简体"/>
        <charset val="134"/>
      </rPr>
      <t>立方米</t>
    </r>
    <r>
      <rPr>
        <sz val="22"/>
        <rFont val="Times New Roman"/>
        <charset val="134"/>
      </rPr>
      <t>/</t>
    </r>
    <r>
      <rPr>
        <sz val="22"/>
        <rFont val="方正仿宋简体"/>
        <charset val="134"/>
      </rPr>
      <t>秒，配套相关渠系建筑物，每公里</t>
    </r>
    <r>
      <rPr>
        <sz val="22"/>
        <rFont val="Times New Roman"/>
        <charset val="134"/>
      </rPr>
      <t>140</t>
    </r>
    <r>
      <rPr>
        <sz val="22"/>
        <rFont val="方正仿宋简体"/>
        <charset val="134"/>
      </rPr>
      <t>万元，总计</t>
    </r>
    <r>
      <rPr>
        <sz val="22"/>
        <rFont val="Times New Roman"/>
        <charset val="134"/>
      </rPr>
      <t>560</t>
    </r>
    <r>
      <rPr>
        <sz val="22"/>
        <rFont val="方正仿宋简体"/>
        <charset val="134"/>
      </rPr>
      <t>万元。</t>
    </r>
  </si>
  <si>
    <r>
      <rPr>
        <b/>
        <sz val="22"/>
        <rFont val="方正仿宋简体"/>
        <charset val="134"/>
      </rPr>
      <t>社会效益：</t>
    </r>
    <r>
      <rPr>
        <sz val="22"/>
        <rFont val="方正仿宋简体"/>
        <charset val="134"/>
      </rPr>
      <t>受益人口</t>
    </r>
    <r>
      <rPr>
        <sz val="22"/>
        <rFont val="宋体"/>
        <charset val="134"/>
      </rPr>
      <t>≥</t>
    </r>
    <r>
      <rPr>
        <sz val="22"/>
        <rFont val="Times New Roman"/>
        <charset val="134"/>
      </rPr>
      <t>3827</t>
    </r>
    <r>
      <rPr>
        <sz val="22"/>
        <rFont val="方正仿宋简体"/>
        <charset val="134"/>
      </rPr>
      <t>人；</t>
    </r>
    <r>
      <rPr>
        <b/>
        <sz val="22"/>
        <rFont val="Times New Roman"/>
        <charset val="134"/>
      </rPr>
      <t xml:space="preserve">
</t>
    </r>
    <r>
      <rPr>
        <b/>
        <sz val="22"/>
        <rFont val="方正仿宋简体"/>
        <charset val="134"/>
      </rPr>
      <t>生态效益：</t>
    </r>
    <r>
      <rPr>
        <sz val="22"/>
        <rFont val="方正仿宋简体"/>
        <charset val="134"/>
      </rPr>
      <t>减少渠道渗漏，节约水资源</t>
    </r>
    <r>
      <rPr>
        <sz val="22"/>
        <rFont val="宋体"/>
        <charset val="134"/>
      </rPr>
      <t>≥</t>
    </r>
    <r>
      <rPr>
        <sz val="22"/>
        <rFont val="Times New Roman"/>
        <charset val="134"/>
      </rPr>
      <t>20%</t>
    </r>
    <r>
      <rPr>
        <sz val="22"/>
        <rFont val="宋体"/>
        <charset val="134"/>
      </rPr>
      <t>；</t>
    </r>
    <r>
      <rPr>
        <sz val="22"/>
        <rFont val="Times New Roman"/>
        <charset val="134"/>
      </rPr>
      <t xml:space="preserve">
</t>
    </r>
    <r>
      <rPr>
        <sz val="22"/>
        <rFont val="方正仿宋简体"/>
        <charset val="134"/>
      </rPr>
      <t>可持续影响</t>
    </r>
    <r>
      <rPr>
        <sz val="22"/>
        <rFont val="Times New Roman"/>
        <charset val="134"/>
      </rPr>
      <t>:</t>
    </r>
    <r>
      <rPr>
        <sz val="22"/>
        <rFont val="方正仿宋简体"/>
        <charset val="134"/>
      </rPr>
      <t>项目设施可持续使用年限达到</t>
    </r>
    <r>
      <rPr>
        <sz val="22"/>
        <rFont val="宋体"/>
        <charset val="134"/>
      </rPr>
      <t>≥</t>
    </r>
    <r>
      <rPr>
        <sz val="22"/>
        <rFont val="Times New Roman"/>
        <charset val="134"/>
      </rPr>
      <t>20</t>
    </r>
    <r>
      <rPr>
        <sz val="22"/>
        <rFont val="方正仿宋简体"/>
        <charset val="134"/>
      </rPr>
      <t>年</t>
    </r>
    <r>
      <rPr>
        <sz val="22"/>
        <rFont val="宋体"/>
        <charset val="134"/>
      </rPr>
      <t>；</t>
    </r>
    <r>
      <rPr>
        <sz val="22"/>
        <rFont val="Times New Roman"/>
        <charset val="134"/>
      </rPr>
      <t xml:space="preserve">
</t>
    </r>
    <r>
      <rPr>
        <sz val="22"/>
        <rFont val="方正仿宋简体"/>
        <charset val="134"/>
      </rPr>
      <t>服务对象满意度</t>
    </r>
    <r>
      <rPr>
        <sz val="22"/>
        <rFont val="Times New Roman"/>
        <charset val="134"/>
      </rPr>
      <t>:</t>
    </r>
    <r>
      <rPr>
        <sz val="22"/>
        <rFont val="方正仿宋简体"/>
        <charset val="134"/>
      </rPr>
      <t>村民对渠道建设的满意度达到</t>
    </r>
    <r>
      <rPr>
        <sz val="22"/>
        <rFont val="宋体"/>
        <charset val="134"/>
      </rPr>
      <t>≥</t>
    </r>
    <r>
      <rPr>
        <sz val="22"/>
        <rFont val="Times New Roman"/>
        <charset val="134"/>
      </rPr>
      <t>95%</t>
    </r>
    <r>
      <rPr>
        <sz val="22"/>
        <rFont val="宋体"/>
        <charset val="134"/>
      </rPr>
      <t>。</t>
    </r>
  </si>
  <si>
    <r>
      <rPr>
        <sz val="22"/>
        <rFont val="方正仿宋简体"/>
        <charset val="134"/>
      </rPr>
      <t>项目建设过程中，可优先吸纳当地</t>
    </r>
    <r>
      <rPr>
        <sz val="22"/>
        <rFont val="Times New Roman"/>
        <charset val="134"/>
      </rPr>
      <t>20</t>
    </r>
    <r>
      <rPr>
        <sz val="22"/>
        <rFont val="方正仿宋简体"/>
        <charset val="134"/>
      </rPr>
      <t>名村民参与施工，为村民提供就业机会，增加劳务</t>
    </r>
    <r>
      <rPr>
        <sz val="22"/>
        <rFont val="Times New Roman"/>
        <charset val="134"/>
      </rPr>
      <t xml:space="preserve">
</t>
    </r>
    <r>
      <rPr>
        <sz val="22"/>
        <rFont val="方正仿宋简体"/>
        <charset val="134"/>
      </rPr>
      <t>建成后将渠道分别移交至色力布亚镇</t>
    </r>
    <r>
      <rPr>
        <sz val="22"/>
        <rFont val="Times New Roman"/>
        <charset val="134"/>
      </rPr>
      <t>17</t>
    </r>
    <r>
      <rPr>
        <sz val="22"/>
        <rFont val="方正仿宋简体"/>
        <charset val="134"/>
      </rPr>
      <t>村、</t>
    </r>
    <r>
      <rPr>
        <sz val="22"/>
        <rFont val="Times New Roman"/>
        <charset val="134"/>
      </rPr>
      <t>19</t>
    </r>
    <r>
      <rPr>
        <sz val="22"/>
        <rFont val="方正仿宋简体"/>
        <charset val="134"/>
      </rPr>
      <t>村作为公益性资产进行移交，后期管护由村委会进行管理维护。</t>
    </r>
  </si>
  <si>
    <r>
      <rPr>
        <sz val="22"/>
        <rFont val="方正仿宋简体"/>
        <charset val="134"/>
      </rPr>
      <t>色力布亚镇</t>
    </r>
  </si>
  <si>
    <r>
      <rPr>
        <sz val="22"/>
        <rFont val="方正仿宋简体"/>
        <charset val="134"/>
      </rPr>
      <t>蒋久建、魏广春</t>
    </r>
  </si>
  <si>
    <t>BCX009</t>
  </si>
  <si>
    <r>
      <rPr>
        <sz val="22"/>
        <color rgb="FF000000"/>
        <rFont val="方正仿宋简体"/>
        <charset val="134"/>
      </rPr>
      <t>巴楚县</t>
    </r>
    <r>
      <rPr>
        <sz val="22"/>
        <color rgb="FF000000"/>
        <rFont val="Times New Roman"/>
        <charset val="134"/>
      </rPr>
      <t>2025</t>
    </r>
    <r>
      <rPr>
        <sz val="22"/>
        <color rgb="FF000000"/>
        <rFont val="方正仿宋简体"/>
        <charset val="134"/>
      </rPr>
      <t>年阿克萨克马热勒乡防渗渠建设项目</t>
    </r>
  </si>
  <si>
    <r>
      <rPr>
        <sz val="22"/>
        <color rgb="FF000000"/>
        <rFont val="方正仿宋简体"/>
        <charset val="134"/>
      </rPr>
      <t>新建</t>
    </r>
    <r>
      <rPr>
        <sz val="22"/>
        <color rgb="FF000000"/>
        <rFont val="Times New Roman"/>
        <charset val="134"/>
      </rPr>
      <t>/</t>
    </r>
    <r>
      <rPr>
        <sz val="22"/>
        <color rgb="FF000000"/>
        <rFont val="方正仿宋简体"/>
        <charset val="134"/>
      </rPr>
      <t>改建</t>
    </r>
  </si>
  <si>
    <r>
      <rPr>
        <sz val="24"/>
        <color rgb="FF000000"/>
        <rFont val="方正仿宋简体"/>
        <charset val="134"/>
      </rPr>
      <t>阿克萨克马热勒乡古再（</t>
    </r>
    <r>
      <rPr>
        <sz val="24"/>
        <color rgb="FF000000"/>
        <rFont val="Times New Roman"/>
        <charset val="134"/>
      </rPr>
      <t>7</t>
    </r>
    <r>
      <rPr>
        <sz val="24"/>
        <color rgb="FF000000"/>
        <rFont val="方正仿宋简体"/>
        <charset val="134"/>
      </rPr>
      <t>）村、英也尔（</t>
    </r>
    <r>
      <rPr>
        <sz val="24"/>
        <color rgb="FF000000"/>
        <rFont val="Times New Roman"/>
        <charset val="134"/>
      </rPr>
      <t>18</t>
    </r>
    <r>
      <rPr>
        <sz val="24"/>
        <color rgb="FF000000"/>
        <rFont val="方正仿宋简体"/>
        <charset val="134"/>
      </rPr>
      <t>）村</t>
    </r>
  </si>
  <si>
    <r>
      <rPr>
        <b/>
        <sz val="24"/>
        <color rgb="FF000000"/>
        <rFont val="方正仿宋简体"/>
        <charset val="134"/>
      </rPr>
      <t>总投资：</t>
    </r>
    <r>
      <rPr>
        <sz val="24"/>
        <color rgb="FF000000"/>
        <rFont val="Times New Roman"/>
        <charset val="134"/>
      </rPr>
      <t>990</t>
    </r>
    <r>
      <rPr>
        <sz val="24"/>
        <color rgb="FF000000"/>
        <rFont val="方正仿宋简体"/>
        <charset val="134"/>
      </rPr>
      <t>万元</t>
    </r>
    <r>
      <rPr>
        <sz val="24"/>
        <color rgb="FF000000"/>
        <rFont val="Times New Roman"/>
        <charset val="134"/>
      </rPr>
      <t xml:space="preserve">
</t>
    </r>
    <r>
      <rPr>
        <b/>
        <sz val="24"/>
        <color rgb="FF000000"/>
        <rFont val="方正仿宋简体"/>
        <charset val="134"/>
      </rPr>
      <t>建设内容：</t>
    </r>
    <r>
      <rPr>
        <sz val="24"/>
        <color rgb="FF000000"/>
        <rFont val="方正仿宋简体"/>
        <charset val="134"/>
      </rPr>
      <t>在阿克萨克马热勒乡古再（</t>
    </r>
    <r>
      <rPr>
        <sz val="24"/>
        <color rgb="FF000000"/>
        <rFont val="Times New Roman"/>
        <charset val="134"/>
      </rPr>
      <t>7</t>
    </r>
    <r>
      <rPr>
        <sz val="24"/>
        <color rgb="FF000000"/>
        <rFont val="方正仿宋简体"/>
        <charset val="134"/>
      </rPr>
      <t>）村新建流量为</t>
    </r>
    <r>
      <rPr>
        <sz val="24"/>
        <color rgb="FF000000"/>
        <rFont val="Times New Roman"/>
        <charset val="134"/>
      </rPr>
      <t>0.3-0.8m3/s</t>
    </r>
    <r>
      <rPr>
        <sz val="24"/>
        <color rgb="FF000000"/>
        <rFont val="方正仿宋简体"/>
        <charset val="134"/>
      </rPr>
      <t>的防渗渠</t>
    </r>
    <r>
      <rPr>
        <sz val="24"/>
        <color rgb="FF000000"/>
        <rFont val="Times New Roman"/>
        <charset val="134"/>
      </rPr>
      <t>5.9</t>
    </r>
    <r>
      <rPr>
        <sz val="24"/>
        <color rgb="FF000000"/>
        <rFont val="方正仿宋简体"/>
        <charset val="134"/>
      </rPr>
      <t>公里；英也尔（</t>
    </r>
    <r>
      <rPr>
        <sz val="24"/>
        <color rgb="FF000000"/>
        <rFont val="Times New Roman"/>
        <charset val="134"/>
      </rPr>
      <t>18</t>
    </r>
    <r>
      <rPr>
        <sz val="24"/>
        <color rgb="FF000000"/>
        <rFont val="方正仿宋简体"/>
        <charset val="134"/>
      </rPr>
      <t>）村新建流量为</t>
    </r>
    <r>
      <rPr>
        <sz val="24"/>
        <color rgb="FF000000"/>
        <rFont val="Times New Roman"/>
        <charset val="134"/>
      </rPr>
      <t>0.3-0.8m3/s</t>
    </r>
    <r>
      <rPr>
        <sz val="24"/>
        <color rgb="FF000000"/>
        <rFont val="方正仿宋简体"/>
        <charset val="134"/>
      </rPr>
      <t>的防渗渠</t>
    </r>
    <r>
      <rPr>
        <sz val="24"/>
        <color rgb="FF000000"/>
        <rFont val="Times New Roman"/>
        <charset val="134"/>
      </rPr>
      <t>2.7</t>
    </r>
    <r>
      <rPr>
        <sz val="24"/>
        <color rgb="FF000000"/>
        <rFont val="方正仿宋简体"/>
        <charset val="134"/>
      </rPr>
      <t>公里</t>
    </r>
    <r>
      <rPr>
        <sz val="24"/>
        <color rgb="FF000000"/>
        <rFont val="Times New Roman"/>
        <charset val="134"/>
      </rPr>
      <t>.</t>
    </r>
    <r>
      <rPr>
        <sz val="24"/>
        <color rgb="FF000000"/>
        <rFont val="方正仿宋简体"/>
        <charset val="134"/>
      </rPr>
      <t>配套相关附属设施。</t>
    </r>
  </si>
  <si>
    <r>
      <rPr>
        <sz val="24"/>
        <rFont val="方正仿宋简体"/>
        <charset val="134"/>
      </rPr>
      <t>新建防渗渠</t>
    </r>
    <r>
      <rPr>
        <sz val="22"/>
        <rFont val="宋体"/>
        <charset val="134"/>
      </rPr>
      <t>≥</t>
    </r>
    <r>
      <rPr>
        <sz val="24"/>
        <rFont val="Times New Roman"/>
        <charset val="134"/>
      </rPr>
      <t>8.6</t>
    </r>
    <r>
      <rPr>
        <sz val="24"/>
        <rFont val="方正仿宋简体"/>
        <charset val="134"/>
      </rPr>
      <t>公里，项目验收合格率</t>
    </r>
    <r>
      <rPr>
        <sz val="24"/>
        <rFont val="Times New Roman"/>
        <charset val="134"/>
      </rPr>
      <t>=100%</t>
    </r>
    <r>
      <rPr>
        <sz val="24"/>
        <rFont val="宋体"/>
        <charset val="134"/>
      </rPr>
      <t>；</t>
    </r>
    <r>
      <rPr>
        <b/>
        <sz val="24"/>
        <rFont val="Times New Roman"/>
        <charset val="134"/>
      </rPr>
      <t xml:space="preserve">
</t>
    </r>
    <r>
      <rPr>
        <b/>
        <sz val="24"/>
        <rFont val="方正仿宋简体"/>
        <charset val="134"/>
      </rPr>
      <t>经济效益：</t>
    </r>
    <r>
      <rPr>
        <sz val="24"/>
        <rFont val="方正仿宋简体"/>
        <charset val="134"/>
      </rPr>
      <t>预计带动当地务工</t>
    </r>
    <r>
      <rPr>
        <sz val="24"/>
        <rFont val="Times New Roman"/>
        <charset val="134"/>
      </rPr>
      <t>57</t>
    </r>
    <r>
      <rPr>
        <sz val="24"/>
        <rFont val="方正仿宋简体"/>
        <charset val="134"/>
      </rPr>
      <t>人，人均增收</t>
    </r>
    <r>
      <rPr>
        <sz val="24"/>
        <rFont val="Times New Roman"/>
        <charset val="134"/>
      </rPr>
      <t>2500</t>
    </r>
    <r>
      <rPr>
        <sz val="24"/>
        <rFont val="方正仿宋简体"/>
        <charset val="134"/>
      </rPr>
      <t>元以上；</t>
    </r>
    <r>
      <rPr>
        <sz val="24"/>
        <rFont val="Times New Roman"/>
        <charset val="134"/>
      </rPr>
      <t xml:space="preserve">
</t>
    </r>
    <r>
      <rPr>
        <b/>
        <sz val="24"/>
        <rFont val="方正仿宋简体"/>
        <charset val="134"/>
      </rPr>
      <t>社会效益：</t>
    </r>
    <r>
      <rPr>
        <sz val="24"/>
        <rFont val="方正仿宋简体"/>
        <charset val="134"/>
      </rPr>
      <t>受益脱贫户（含监测帮扶对象）户数</t>
    </r>
    <r>
      <rPr>
        <sz val="22"/>
        <rFont val="宋体"/>
        <charset val="134"/>
      </rPr>
      <t>≥</t>
    </r>
    <r>
      <rPr>
        <sz val="24"/>
        <rFont val="Times New Roman"/>
        <charset val="134"/>
      </rPr>
      <t>376</t>
    </r>
    <r>
      <rPr>
        <sz val="24"/>
        <rFont val="方正仿宋简体"/>
        <charset val="134"/>
      </rPr>
      <t>户，受益脱贫人口（含监测对象）</t>
    </r>
    <r>
      <rPr>
        <sz val="22"/>
        <rFont val="宋体"/>
        <charset val="134"/>
      </rPr>
      <t>≥</t>
    </r>
    <r>
      <rPr>
        <sz val="24"/>
        <rFont val="Times New Roman"/>
        <charset val="134"/>
      </rPr>
      <t>1128</t>
    </r>
    <r>
      <rPr>
        <sz val="24"/>
        <rFont val="方正仿宋简体"/>
        <charset val="134"/>
      </rPr>
      <t>人，提高水资源利用率和保证率，全面提升灌溉水平，降低运行成本，提高水利工程综合效益；</t>
    </r>
    <r>
      <rPr>
        <sz val="24"/>
        <rFont val="Times New Roman"/>
        <charset val="134"/>
      </rPr>
      <t xml:space="preserve">
</t>
    </r>
    <r>
      <rPr>
        <b/>
        <sz val="24"/>
        <rFont val="方正仿宋简体"/>
        <charset val="134"/>
      </rPr>
      <t>满意度：</t>
    </r>
    <r>
      <rPr>
        <sz val="24"/>
        <rFont val="方正仿宋简体"/>
        <charset val="134"/>
      </rPr>
      <t>受益农户满意度</t>
    </r>
    <r>
      <rPr>
        <sz val="22"/>
        <rFont val="宋体"/>
        <charset val="134"/>
      </rPr>
      <t>≥</t>
    </r>
    <r>
      <rPr>
        <sz val="24"/>
        <rFont val="Times New Roman"/>
        <charset val="134"/>
      </rPr>
      <t>95%</t>
    </r>
    <r>
      <rPr>
        <sz val="24"/>
        <rFont val="方正仿宋简体"/>
        <charset val="134"/>
      </rPr>
      <t>以上。</t>
    </r>
  </si>
  <si>
    <r>
      <rPr>
        <sz val="22"/>
        <color theme="1"/>
        <rFont val="方正仿宋简体"/>
        <charset val="134"/>
      </rPr>
      <t>项目与建成后由</t>
    </r>
    <r>
      <rPr>
        <sz val="22"/>
        <color theme="1"/>
        <rFont val="Times New Roman"/>
        <charset val="134"/>
      </rPr>
      <t>7</t>
    </r>
    <r>
      <rPr>
        <sz val="22"/>
        <color theme="1"/>
        <rFont val="方正仿宋简体"/>
        <charset val="134"/>
      </rPr>
      <t>村、</t>
    </r>
    <r>
      <rPr>
        <sz val="22"/>
        <color theme="1"/>
        <rFont val="Times New Roman"/>
        <charset val="134"/>
      </rPr>
      <t>18</t>
    </r>
    <r>
      <rPr>
        <sz val="22"/>
        <color theme="1"/>
        <rFont val="方正仿宋简体"/>
        <charset val="134"/>
      </rPr>
      <t>村、负责运行维护；有效提高水资源利用率和保证率，全面提升灌溉水平，降低运行成本，提高水利工程综合效益。</t>
    </r>
  </si>
  <si>
    <r>
      <rPr>
        <sz val="22"/>
        <color rgb="FF000000"/>
        <rFont val="方正仿宋简体"/>
        <charset val="134"/>
      </rPr>
      <t>阿克萨克马热勒乡</t>
    </r>
  </si>
  <si>
    <r>
      <rPr>
        <sz val="22"/>
        <color rgb="FF000000"/>
        <rFont val="方正仿宋简体"/>
        <charset val="134"/>
      </rPr>
      <t>潘荣森、魏广春</t>
    </r>
  </si>
  <si>
    <t>BCX010</t>
  </si>
  <si>
    <r>
      <rPr>
        <sz val="22"/>
        <rFont val="方正仿宋简体"/>
        <charset val="134"/>
      </rPr>
      <t>巴楚县</t>
    </r>
    <r>
      <rPr>
        <sz val="22"/>
        <rFont val="Times New Roman"/>
        <charset val="134"/>
      </rPr>
      <t>2025</t>
    </r>
    <r>
      <rPr>
        <sz val="22"/>
        <rFont val="方正仿宋简体"/>
        <charset val="134"/>
      </rPr>
      <t>年恰尔巴格乡防渗渠建设项目</t>
    </r>
  </si>
  <si>
    <r>
      <rPr>
        <sz val="22"/>
        <rFont val="方正仿宋简体"/>
        <charset val="134"/>
      </rPr>
      <t>乡村建设行动</t>
    </r>
  </si>
  <si>
    <r>
      <rPr>
        <sz val="22"/>
        <rFont val="方正仿宋简体"/>
        <charset val="134"/>
      </rPr>
      <t>开展县乡村公共服务一体化示范创建</t>
    </r>
  </si>
  <si>
    <r>
      <rPr>
        <sz val="22"/>
        <rFont val="方正仿宋简体"/>
        <charset val="134"/>
      </rPr>
      <t>恰尔巴格乡拍斯吾斯塘（</t>
    </r>
    <r>
      <rPr>
        <sz val="22"/>
        <rFont val="Times New Roman"/>
        <charset val="134"/>
      </rPr>
      <t>10</t>
    </r>
    <r>
      <rPr>
        <sz val="22"/>
        <rFont val="方正仿宋简体"/>
        <charset val="134"/>
      </rPr>
      <t>）村、其盖里克（</t>
    </r>
    <r>
      <rPr>
        <sz val="22"/>
        <rFont val="Times New Roman"/>
        <charset val="134"/>
      </rPr>
      <t>12</t>
    </r>
    <r>
      <rPr>
        <sz val="22"/>
        <rFont val="方正仿宋简体"/>
        <charset val="134"/>
      </rPr>
      <t>）村</t>
    </r>
  </si>
  <si>
    <r>
      <rPr>
        <b/>
        <sz val="22"/>
        <rFont val="方正仿宋简体"/>
        <charset val="134"/>
      </rPr>
      <t>总投资</t>
    </r>
    <r>
      <rPr>
        <sz val="22"/>
        <rFont val="方正仿宋简体"/>
        <charset val="134"/>
      </rPr>
      <t>：</t>
    </r>
    <r>
      <rPr>
        <sz val="22"/>
        <rFont val="Times New Roman"/>
        <charset val="134"/>
      </rPr>
      <t>800</t>
    </r>
    <r>
      <rPr>
        <sz val="22"/>
        <rFont val="方正仿宋简体"/>
        <charset val="134"/>
      </rPr>
      <t>万</t>
    </r>
    <r>
      <rPr>
        <sz val="22"/>
        <rFont val="Times New Roman"/>
        <charset val="134"/>
      </rPr>
      <t xml:space="preserve">
</t>
    </r>
    <r>
      <rPr>
        <b/>
        <sz val="22"/>
        <rFont val="方正仿宋简体"/>
        <charset val="134"/>
      </rPr>
      <t>建设内容</t>
    </r>
    <r>
      <rPr>
        <sz val="22"/>
        <rFont val="方正仿宋简体"/>
        <charset val="134"/>
      </rPr>
      <t>：新建</t>
    </r>
    <r>
      <rPr>
        <sz val="22"/>
        <rFont val="Times New Roman"/>
        <charset val="134"/>
      </rPr>
      <t>0.2-0.5</t>
    </r>
    <r>
      <rPr>
        <sz val="22"/>
        <rFont val="方正仿宋简体"/>
        <charset val="134"/>
      </rPr>
      <t>立方流量矩型防渗渠</t>
    </r>
    <r>
      <rPr>
        <sz val="22"/>
        <rFont val="Times New Roman"/>
        <charset val="134"/>
      </rPr>
      <t>10</t>
    </r>
    <r>
      <rPr>
        <sz val="22"/>
        <rFont val="方正仿宋简体"/>
        <charset val="134"/>
      </rPr>
      <t>公里，并配套桥涵等相关附属设施，其中：</t>
    </r>
    <r>
      <rPr>
        <sz val="22"/>
        <rFont val="Times New Roman"/>
        <charset val="134"/>
      </rPr>
      <t>10</t>
    </r>
    <r>
      <rPr>
        <sz val="22"/>
        <rFont val="方正仿宋简体"/>
        <charset val="134"/>
      </rPr>
      <t>村</t>
    </r>
    <r>
      <rPr>
        <sz val="22"/>
        <rFont val="Times New Roman"/>
        <charset val="134"/>
      </rPr>
      <t>2.7</t>
    </r>
    <r>
      <rPr>
        <sz val="22"/>
        <rFont val="方正仿宋简体"/>
        <charset val="134"/>
      </rPr>
      <t>公里，</t>
    </r>
    <r>
      <rPr>
        <sz val="22"/>
        <rFont val="Times New Roman"/>
        <charset val="134"/>
      </rPr>
      <t>12</t>
    </r>
    <r>
      <rPr>
        <sz val="22"/>
        <rFont val="方正仿宋简体"/>
        <charset val="134"/>
      </rPr>
      <t>村</t>
    </r>
    <r>
      <rPr>
        <sz val="22"/>
        <rFont val="Times New Roman"/>
        <charset val="134"/>
      </rPr>
      <t>7.3</t>
    </r>
    <r>
      <rPr>
        <sz val="22"/>
        <rFont val="方正仿宋简体"/>
        <charset val="134"/>
      </rPr>
      <t>公里。</t>
    </r>
  </si>
  <si>
    <r>
      <rPr>
        <sz val="22"/>
        <rFont val="方正仿宋简体"/>
        <charset val="134"/>
      </rPr>
      <t>建设渠道长度</t>
    </r>
    <r>
      <rPr>
        <sz val="22"/>
        <rFont val="宋体"/>
        <charset val="134"/>
      </rPr>
      <t>≥</t>
    </r>
    <r>
      <rPr>
        <sz val="22"/>
        <rFont val="Times New Roman"/>
        <charset val="134"/>
      </rPr>
      <t>10km</t>
    </r>
    <r>
      <rPr>
        <sz val="22"/>
        <rFont val="方正仿宋简体"/>
        <charset val="134"/>
      </rPr>
      <t>，新增和改善灌溉面积</t>
    </r>
    <r>
      <rPr>
        <sz val="22"/>
        <rFont val="宋体"/>
        <charset val="134"/>
      </rPr>
      <t>≥</t>
    </r>
    <r>
      <rPr>
        <sz val="22"/>
        <rFont val="Times New Roman"/>
        <charset val="134"/>
      </rPr>
      <t>0.6</t>
    </r>
    <r>
      <rPr>
        <sz val="22"/>
        <rFont val="方正仿宋简体"/>
        <charset val="134"/>
      </rPr>
      <t>万亩，项目验收合格率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受益农户</t>
    </r>
    <r>
      <rPr>
        <sz val="22"/>
        <rFont val="宋体"/>
        <charset val="134"/>
      </rPr>
      <t>≥</t>
    </r>
    <r>
      <rPr>
        <sz val="22"/>
        <rFont val="Times New Roman"/>
        <charset val="134"/>
      </rPr>
      <t>178</t>
    </r>
    <r>
      <rPr>
        <sz val="22"/>
        <rFont val="方正仿宋简体"/>
        <charset val="134"/>
      </rPr>
      <t>户，受益脱贫人口（含监测帮扶对象）数</t>
    </r>
    <r>
      <rPr>
        <sz val="22"/>
        <rFont val="宋体"/>
        <charset val="134"/>
      </rPr>
      <t>≥</t>
    </r>
    <r>
      <rPr>
        <sz val="22"/>
        <rFont val="Times New Roman"/>
        <charset val="134"/>
      </rPr>
      <t>896</t>
    </r>
    <r>
      <rPr>
        <sz val="22"/>
        <rFont val="方正仿宋简体"/>
        <charset val="134"/>
      </rPr>
      <t>人，通过本项目的实施，进一步提高村级服务能力，不断改善人居环境，提升农民生活幸福感；</t>
    </r>
    <r>
      <rPr>
        <sz val="22"/>
        <rFont val="Times New Roman"/>
        <charset val="134"/>
      </rPr>
      <t xml:space="preserve">
</t>
    </r>
    <r>
      <rPr>
        <b/>
        <sz val="22"/>
        <rFont val="方正仿宋简体"/>
        <charset val="134"/>
      </rPr>
      <t>满意度：</t>
    </r>
    <r>
      <rPr>
        <sz val="22"/>
        <rFont val="方正仿宋简体"/>
        <charset val="134"/>
      </rPr>
      <t>受益农户满意度</t>
    </r>
    <r>
      <rPr>
        <sz val="22"/>
        <rFont val="宋体"/>
        <charset val="134"/>
      </rPr>
      <t>≥</t>
    </r>
    <r>
      <rPr>
        <sz val="22"/>
        <rFont val="Times New Roman"/>
        <charset val="134"/>
      </rPr>
      <t>95%</t>
    </r>
    <r>
      <rPr>
        <sz val="22"/>
        <rFont val="方正仿宋简体"/>
        <charset val="134"/>
      </rPr>
      <t>以上。</t>
    </r>
  </si>
  <si>
    <r>
      <rPr>
        <b/>
        <sz val="22"/>
        <rFont val="方正仿宋简体"/>
        <charset val="134"/>
      </rPr>
      <t>一是</t>
    </r>
    <r>
      <rPr>
        <sz val="22"/>
        <rFont val="方正仿宋简体"/>
        <charset val="134"/>
      </rPr>
      <t>提高水资源利用率和保证率，全面提升灌溉水平，降低运行成本，提高水利工程综合效益。</t>
    </r>
    <r>
      <rPr>
        <b/>
        <sz val="22"/>
        <rFont val="方正仿宋简体"/>
        <charset val="134"/>
      </rPr>
      <t>二是</t>
    </r>
    <r>
      <rPr>
        <sz val="22"/>
        <rFont val="方正仿宋简体"/>
        <charset val="134"/>
      </rPr>
      <t>实施可以有效改善农村的生态环境，减少水污染对土壤、水源和空气的危害。保护农村的生态资源，提高农村的生态质量，为农村的可持续发展奠定基础。</t>
    </r>
    <r>
      <rPr>
        <b/>
        <sz val="22"/>
        <rFont val="方正仿宋简体"/>
        <charset val="134"/>
      </rPr>
      <t>三是</t>
    </r>
    <r>
      <rPr>
        <sz val="22"/>
        <rFont val="方正仿宋简体"/>
        <charset val="134"/>
      </rPr>
      <t>建设项目的建设和运营可以创造就业机会，增加村民的收入。</t>
    </r>
  </si>
  <si>
    <r>
      <rPr>
        <sz val="22"/>
        <rFont val="方正仿宋简体"/>
        <charset val="134"/>
      </rPr>
      <t>恰尔巴格乡</t>
    </r>
  </si>
  <si>
    <r>
      <rPr>
        <sz val="22"/>
        <rFont val="方正仿宋简体"/>
        <charset val="134"/>
      </rPr>
      <t>魏广春、贾中元</t>
    </r>
  </si>
  <si>
    <t>BCX012</t>
  </si>
  <si>
    <r>
      <rPr>
        <sz val="22"/>
        <color rgb="FF000000"/>
        <rFont val="方正仿宋简体"/>
        <charset val="134"/>
      </rPr>
      <t>喀什地区巴楚县盐碱地综合治理之竖井排灌项目</t>
    </r>
  </si>
  <si>
    <r>
      <rPr>
        <sz val="22"/>
        <color rgb="FF000000"/>
        <rFont val="方正仿宋简体"/>
        <charset val="134"/>
      </rPr>
      <t>种植业基地</t>
    </r>
  </si>
  <si>
    <r>
      <rPr>
        <sz val="22"/>
        <color rgb="FF000000"/>
        <rFont val="方正仿宋简体"/>
        <charset val="134"/>
      </rPr>
      <t>阿瓦提镇、琼库尔恰克乡、英吾斯塘乡、阿纳库勒乡</t>
    </r>
  </si>
  <si>
    <r>
      <rPr>
        <b/>
        <sz val="22"/>
        <rFont val="方正仿宋简体"/>
        <charset val="134"/>
      </rPr>
      <t>总投资：</t>
    </r>
    <r>
      <rPr>
        <sz val="22"/>
        <rFont val="Times New Roman"/>
        <charset val="134"/>
      </rPr>
      <t>1500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按照</t>
    </r>
    <r>
      <rPr>
        <sz val="22"/>
        <rFont val="Times New Roman"/>
        <charset val="134"/>
      </rPr>
      <t>“</t>
    </r>
    <r>
      <rPr>
        <sz val="22"/>
        <rFont val="方正仿宋简体"/>
        <charset val="134"/>
      </rPr>
      <t>减一更一</t>
    </r>
    <r>
      <rPr>
        <sz val="22"/>
        <rFont val="Times New Roman"/>
        <charset val="134"/>
      </rPr>
      <t>”</t>
    </r>
    <r>
      <rPr>
        <sz val="22"/>
        <rFont val="方正仿宋简体"/>
        <charset val="134"/>
      </rPr>
      <t>原则，在地下水位相对较低的叶尔羌河中游区域关停</t>
    </r>
    <r>
      <rPr>
        <sz val="22"/>
        <rFont val="Times New Roman"/>
        <charset val="134"/>
      </rPr>
      <t>150</t>
    </r>
    <r>
      <rPr>
        <sz val="22"/>
        <rFont val="方正仿宋简体"/>
        <charset val="134"/>
      </rPr>
      <t>眼机井，在地下水位过高的上下游区域新建</t>
    </r>
    <r>
      <rPr>
        <sz val="22"/>
        <rFont val="Times New Roman"/>
        <charset val="134"/>
      </rPr>
      <t>150</t>
    </r>
    <r>
      <rPr>
        <sz val="22"/>
        <rFont val="方正仿宋简体"/>
        <charset val="134"/>
      </rPr>
      <t>眼机井，通过优化机井分布，调控地下水位，合理开发利用区域地下水，将全县地下水位位控制在合理范围内（</t>
    </r>
    <r>
      <rPr>
        <sz val="22"/>
        <rFont val="Times New Roman"/>
        <charset val="134"/>
      </rPr>
      <t>3-6m</t>
    </r>
    <r>
      <rPr>
        <sz val="22"/>
        <rFont val="方正仿宋简体"/>
        <charset val="134"/>
      </rPr>
      <t>）。</t>
    </r>
  </si>
  <si>
    <r>
      <rPr>
        <sz val="22"/>
        <rFont val="方正仿宋简体"/>
        <charset val="134"/>
      </rPr>
      <t>置换建设排水井</t>
    </r>
    <r>
      <rPr>
        <sz val="22"/>
        <rFont val="宋体"/>
        <charset val="134"/>
      </rPr>
      <t>≥</t>
    </r>
    <r>
      <rPr>
        <sz val="22"/>
        <rFont val="Times New Roman"/>
        <charset val="134"/>
      </rPr>
      <t>150</t>
    </r>
    <r>
      <rPr>
        <sz val="22"/>
        <rFont val="方正仿宋简体"/>
        <charset val="134"/>
      </rPr>
      <t>眼，验收合格率＝</t>
    </r>
    <r>
      <rPr>
        <sz val="22"/>
        <rFont val="Times New Roman"/>
        <charset val="134"/>
      </rPr>
      <t>100%</t>
    </r>
    <r>
      <rPr>
        <sz val="22"/>
        <rFont val="宋体"/>
        <charset val="134"/>
      </rPr>
      <t>；</t>
    </r>
    <r>
      <rPr>
        <sz val="22"/>
        <rFont val="Times New Roman"/>
        <charset val="134"/>
      </rPr>
      <t xml:space="preserve">
</t>
    </r>
    <r>
      <rPr>
        <b/>
        <sz val="22"/>
        <rFont val="方正仿宋简体"/>
        <charset val="134"/>
      </rPr>
      <t>社会效益：</t>
    </r>
    <r>
      <rPr>
        <sz val="22"/>
        <rFont val="方正仿宋简体"/>
        <charset val="134"/>
      </rPr>
      <t>项目实施有效降低巴楚县地下水位，减轻灌区土壤盐渍化，改善作物生长环境，实现农业可持续发展。受益群众满意度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通过项目实施可改善项目区</t>
    </r>
    <r>
      <rPr>
        <sz val="22"/>
        <rFont val="Times New Roman"/>
        <charset val="134"/>
      </rPr>
      <t>10</t>
    </r>
    <r>
      <rPr>
        <sz val="22"/>
        <rFont val="方正仿宋简体"/>
        <charset val="134"/>
      </rPr>
      <t>万亩耕地土壤盐渍化促进项目区人民增产增收，吸纳项目区富余劳动力就业增收。</t>
    </r>
  </si>
  <si>
    <r>
      <rPr>
        <sz val="22"/>
        <rFont val="方正仿宋简体"/>
        <charset val="134"/>
      </rPr>
      <t>项目建成后由水利管理站管理，可改善阿瓦提镇、琼库恰克乡、英吾斯塘乡、阿纳库勒乡耕地土壤盐碱化情况，促进项目区从事种植业农户增产增收，吸纳项目区富余劳动力就业增收。</t>
    </r>
  </si>
  <si>
    <r>
      <rPr>
        <sz val="22"/>
        <color rgb="FF000000"/>
        <rFont val="方正仿宋简体"/>
        <charset val="134"/>
      </rPr>
      <t>县水利局</t>
    </r>
  </si>
  <si>
    <r>
      <rPr>
        <sz val="22"/>
        <color rgb="FF000000"/>
        <rFont val="方正仿宋简体"/>
        <charset val="134"/>
      </rPr>
      <t>魏广春</t>
    </r>
  </si>
  <si>
    <t>BCX013</t>
  </si>
  <si>
    <r>
      <rPr>
        <sz val="22"/>
        <rFont val="方正仿宋简体"/>
        <charset val="134"/>
      </rPr>
      <t>巴楚县</t>
    </r>
    <r>
      <rPr>
        <sz val="22"/>
        <rFont val="Times New Roman"/>
        <charset val="134"/>
      </rPr>
      <t>2025</t>
    </r>
    <r>
      <rPr>
        <sz val="22"/>
        <rFont val="方正仿宋简体"/>
        <charset val="134"/>
      </rPr>
      <t>年恰尔巴格乡土地碎片化整理及附属设施建设</t>
    </r>
  </si>
  <si>
    <r>
      <rPr>
        <sz val="22"/>
        <rFont val="方正仿宋简体"/>
        <charset val="134"/>
      </rPr>
      <t>种植业基地</t>
    </r>
  </si>
  <si>
    <r>
      <rPr>
        <sz val="22"/>
        <rFont val="方正仿宋简体"/>
        <charset val="134"/>
      </rPr>
      <t>恰尔巴格乡奥依阔坦（</t>
    </r>
    <r>
      <rPr>
        <sz val="22"/>
        <rFont val="Times New Roman"/>
        <charset val="134"/>
      </rPr>
      <t>11</t>
    </r>
    <r>
      <rPr>
        <sz val="22"/>
        <rFont val="方正仿宋简体"/>
        <charset val="134"/>
      </rPr>
      <t>）村、其盖里克（</t>
    </r>
    <r>
      <rPr>
        <sz val="22"/>
        <rFont val="Times New Roman"/>
        <charset val="134"/>
      </rPr>
      <t>12</t>
    </r>
    <r>
      <rPr>
        <sz val="22"/>
        <rFont val="方正仿宋简体"/>
        <charset val="134"/>
      </rPr>
      <t>）村</t>
    </r>
  </si>
  <si>
    <r>
      <rPr>
        <b/>
        <sz val="22"/>
        <rFont val="方正仿宋简体"/>
        <charset val="134"/>
      </rPr>
      <t>总投资</t>
    </r>
    <r>
      <rPr>
        <sz val="22"/>
        <rFont val="方正仿宋简体"/>
        <charset val="134"/>
      </rPr>
      <t>：</t>
    </r>
    <r>
      <rPr>
        <sz val="22"/>
        <rFont val="Times New Roman"/>
        <charset val="134"/>
      </rPr>
      <t>300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：为恰尔巴格乡奥依阔坦（</t>
    </r>
    <r>
      <rPr>
        <sz val="22"/>
        <rFont val="Times New Roman"/>
        <charset val="134"/>
      </rPr>
      <t>11</t>
    </r>
    <r>
      <rPr>
        <sz val="22"/>
        <rFont val="方正仿宋简体"/>
        <charset val="134"/>
      </rPr>
      <t>）村、其盖里克（</t>
    </r>
    <r>
      <rPr>
        <sz val="22"/>
        <rFont val="Times New Roman"/>
        <charset val="134"/>
      </rPr>
      <t>12</t>
    </r>
    <r>
      <rPr>
        <sz val="22"/>
        <rFont val="方正仿宋简体"/>
        <charset val="134"/>
      </rPr>
      <t>）村土地平整</t>
    </r>
    <r>
      <rPr>
        <sz val="22"/>
        <rFont val="Times New Roman"/>
        <charset val="134"/>
      </rPr>
      <t>1600</t>
    </r>
    <r>
      <rPr>
        <sz val="22"/>
        <rFont val="方正仿宋简体"/>
        <charset val="134"/>
      </rPr>
      <t>亩（含高效节水建设），维修泵房</t>
    </r>
    <r>
      <rPr>
        <sz val="22"/>
        <rFont val="Times New Roman"/>
        <charset val="134"/>
      </rPr>
      <t>2</t>
    </r>
    <r>
      <rPr>
        <sz val="22"/>
        <rFont val="方正仿宋简体"/>
        <charset val="134"/>
      </rPr>
      <t>座、沉沙池</t>
    </r>
    <r>
      <rPr>
        <sz val="22"/>
        <rFont val="Times New Roman"/>
        <charset val="134"/>
      </rPr>
      <t>2</t>
    </r>
    <r>
      <rPr>
        <sz val="22"/>
        <rFont val="方正仿宋简体"/>
        <charset val="134"/>
      </rPr>
      <t>座，配套高效节水设施、泵房、沉砂池、清水池、电力等附属设施。其中：</t>
    </r>
    <r>
      <rPr>
        <sz val="22"/>
        <rFont val="Times New Roman"/>
        <charset val="134"/>
      </rPr>
      <t>11</t>
    </r>
    <r>
      <rPr>
        <sz val="22"/>
        <rFont val="方正仿宋简体"/>
        <charset val="134"/>
      </rPr>
      <t>村</t>
    </r>
    <r>
      <rPr>
        <sz val="22"/>
        <rFont val="Times New Roman"/>
        <charset val="134"/>
      </rPr>
      <t>800</t>
    </r>
    <r>
      <rPr>
        <sz val="22"/>
        <rFont val="方正仿宋简体"/>
        <charset val="134"/>
      </rPr>
      <t>亩、</t>
    </r>
    <r>
      <rPr>
        <sz val="22"/>
        <rFont val="Times New Roman"/>
        <charset val="134"/>
      </rPr>
      <t>12</t>
    </r>
    <r>
      <rPr>
        <sz val="22"/>
        <rFont val="方正仿宋简体"/>
        <charset val="134"/>
      </rPr>
      <t>村</t>
    </r>
    <r>
      <rPr>
        <sz val="22"/>
        <rFont val="Times New Roman"/>
        <charset val="134"/>
      </rPr>
      <t>800</t>
    </r>
    <r>
      <rPr>
        <sz val="22"/>
        <rFont val="方正仿宋简体"/>
        <charset val="134"/>
      </rPr>
      <t>亩。</t>
    </r>
  </si>
  <si>
    <r>
      <rPr>
        <sz val="22"/>
        <rFont val="方正仿宋简体"/>
        <charset val="134"/>
      </rPr>
      <t>平整土地</t>
    </r>
    <r>
      <rPr>
        <sz val="22"/>
        <rFont val="宋体"/>
        <charset val="134"/>
      </rPr>
      <t>≥</t>
    </r>
    <r>
      <rPr>
        <sz val="22"/>
        <rFont val="Times New Roman"/>
        <charset val="134"/>
      </rPr>
      <t>1600</t>
    </r>
    <r>
      <rPr>
        <sz val="22"/>
        <rFont val="方正仿宋简体"/>
        <charset val="134"/>
      </rPr>
      <t>亩，竣工验收合格率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受益农户</t>
    </r>
    <r>
      <rPr>
        <sz val="22"/>
        <rFont val="宋体"/>
        <charset val="134"/>
      </rPr>
      <t>≥</t>
    </r>
    <r>
      <rPr>
        <sz val="22"/>
        <rFont val="Times New Roman"/>
        <charset val="134"/>
      </rPr>
      <t>263</t>
    </r>
    <r>
      <rPr>
        <sz val="22"/>
        <rFont val="方正仿宋简体"/>
        <charset val="134"/>
      </rPr>
      <t>户，受益脱贫人口（含监测帮扶对象）</t>
    </r>
    <r>
      <rPr>
        <sz val="22"/>
        <rFont val="宋体"/>
        <charset val="134"/>
      </rPr>
      <t>≥</t>
    </r>
    <r>
      <rPr>
        <sz val="22"/>
        <rFont val="Times New Roman"/>
        <charset val="134"/>
      </rPr>
      <t>635</t>
    </r>
    <r>
      <rPr>
        <sz val="22"/>
        <rFont val="方正仿宋简体"/>
        <charset val="134"/>
      </rPr>
      <t>人项目年收益率不低于同期银行贷款利率，带动增加当地群众就业年均收入</t>
    </r>
    <r>
      <rPr>
        <sz val="22"/>
        <rFont val="宋体"/>
        <charset val="134"/>
      </rPr>
      <t>≥</t>
    </r>
    <r>
      <rPr>
        <sz val="22"/>
        <rFont val="Times New Roman"/>
        <charset val="134"/>
      </rPr>
      <t>0.2</t>
    </r>
    <r>
      <rPr>
        <sz val="22"/>
        <rFont val="方正仿宋简体"/>
        <charset val="134"/>
      </rPr>
      <t>万元</t>
    </r>
    <r>
      <rPr>
        <sz val="22"/>
        <rFont val="Times New Roman"/>
        <charset val="134"/>
      </rPr>
      <t>/</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通过项目实施，带动短期就业，充分吸纳农村群众参与工程项目建设、实现就地就近就业增收，同步提升劳动就业技能、激发内生发展动力，促进乡村基础设施建设。满意度：受益农户满意度</t>
    </r>
    <r>
      <rPr>
        <sz val="22"/>
        <rFont val="宋体"/>
        <charset val="134"/>
      </rPr>
      <t>≥</t>
    </r>
    <r>
      <rPr>
        <sz val="22"/>
        <rFont val="Times New Roman"/>
        <charset val="134"/>
      </rPr>
      <t>95%</t>
    </r>
    <r>
      <rPr>
        <sz val="22"/>
        <rFont val="方正仿宋简体"/>
        <charset val="134"/>
      </rPr>
      <t>以上。</t>
    </r>
  </si>
  <si>
    <r>
      <rPr>
        <sz val="22"/>
        <rFont val="方正仿宋简体"/>
        <charset val="134"/>
      </rPr>
      <t>该项目沉砂池，泵房为原有的本次只对其维修，项目建成后，农民可将土地流转给企业或合作组织，获得土地流转租金收入。同时，农民可以选择在企业或合作组织中就业，获得工资性收入。</t>
    </r>
  </si>
  <si>
    <r>
      <rPr>
        <sz val="22"/>
        <rFont val="方正仿宋简体"/>
        <charset val="134"/>
      </rPr>
      <t>耿德一、贾中元</t>
    </r>
  </si>
  <si>
    <t>BCX015</t>
  </si>
  <si>
    <r>
      <rPr>
        <sz val="22"/>
        <color theme="1"/>
        <rFont val="方正仿宋简体"/>
        <charset val="134"/>
      </rPr>
      <t>巴楚县</t>
    </r>
    <r>
      <rPr>
        <sz val="22"/>
        <color theme="1"/>
        <rFont val="Times New Roman"/>
        <charset val="134"/>
      </rPr>
      <t>2025</t>
    </r>
    <r>
      <rPr>
        <sz val="22"/>
        <color theme="1"/>
        <rFont val="方正仿宋简体"/>
        <charset val="134"/>
      </rPr>
      <t>年色力布亚镇小市场建设项目</t>
    </r>
  </si>
  <si>
    <r>
      <rPr>
        <sz val="22"/>
        <color theme="1"/>
        <rFont val="方正仿宋简体"/>
        <charset val="134"/>
      </rPr>
      <t>市场建设和农村电商物流</t>
    </r>
  </si>
  <si>
    <r>
      <rPr>
        <sz val="22"/>
        <rFont val="方正仿宋简体"/>
        <charset val="134"/>
      </rPr>
      <t>色力布亚镇吾斯塘博依（</t>
    </r>
    <r>
      <rPr>
        <sz val="22"/>
        <rFont val="Times New Roman"/>
        <charset val="134"/>
      </rPr>
      <t>1</t>
    </r>
    <r>
      <rPr>
        <sz val="22"/>
        <rFont val="方正仿宋简体"/>
        <charset val="134"/>
      </rPr>
      <t>）社区、达恰库勒（</t>
    </r>
    <r>
      <rPr>
        <sz val="22"/>
        <rFont val="Times New Roman"/>
        <charset val="134"/>
      </rPr>
      <t>6</t>
    </r>
    <r>
      <rPr>
        <sz val="22"/>
        <rFont val="方正仿宋简体"/>
        <charset val="134"/>
      </rPr>
      <t>）社区</t>
    </r>
  </si>
  <si>
    <r>
      <rPr>
        <b/>
        <sz val="22"/>
        <rFont val="方正仿宋简体"/>
        <charset val="134"/>
      </rPr>
      <t>总投资：</t>
    </r>
    <r>
      <rPr>
        <sz val="22"/>
        <rFont val="Times New Roman"/>
        <charset val="134"/>
      </rPr>
      <t>1979.1</t>
    </r>
    <r>
      <rPr>
        <sz val="22"/>
        <rFont val="方正仿宋简体"/>
        <charset val="134"/>
      </rPr>
      <t>万元</t>
    </r>
    <r>
      <rPr>
        <b/>
        <sz val="22"/>
        <rFont val="Times New Roman"/>
        <charset val="134"/>
      </rPr>
      <t xml:space="preserve">
</t>
    </r>
    <r>
      <rPr>
        <b/>
        <sz val="22"/>
        <rFont val="方正仿宋简体"/>
        <charset val="134"/>
      </rPr>
      <t>建设内容：</t>
    </r>
    <r>
      <rPr>
        <sz val="22"/>
        <rFont val="Times New Roman"/>
        <charset val="134"/>
      </rPr>
      <t>1.</t>
    </r>
    <r>
      <rPr>
        <sz val="22"/>
        <rFont val="方正仿宋简体"/>
        <charset val="134"/>
      </rPr>
      <t>在色力布亚镇吾斯塘博依（</t>
    </r>
    <r>
      <rPr>
        <sz val="22"/>
        <rFont val="Times New Roman"/>
        <charset val="134"/>
      </rPr>
      <t>1</t>
    </r>
    <r>
      <rPr>
        <sz val="22"/>
        <rFont val="方正仿宋简体"/>
        <charset val="134"/>
      </rPr>
      <t>）社区修建一栋两层楼建筑，共计建设</t>
    </r>
    <r>
      <rPr>
        <sz val="22"/>
        <rFont val="Times New Roman"/>
        <charset val="134"/>
      </rPr>
      <t>4045</t>
    </r>
    <r>
      <rPr>
        <sz val="22"/>
        <rFont val="方正仿宋简体"/>
        <charset val="134"/>
      </rPr>
      <t>平方米，并配套水、电、消防、暖等相关附属设施；地面硬化</t>
    </r>
    <r>
      <rPr>
        <sz val="22"/>
        <rFont val="Times New Roman"/>
        <charset val="134"/>
      </rPr>
      <t>9450</t>
    </r>
    <r>
      <rPr>
        <sz val="22"/>
        <rFont val="方正仿宋简体"/>
        <charset val="134"/>
      </rPr>
      <t>平方米，配套</t>
    </r>
    <r>
      <rPr>
        <sz val="22"/>
        <rFont val="Times New Roman"/>
        <charset val="134"/>
      </rPr>
      <t>1250kw</t>
    </r>
    <r>
      <rPr>
        <sz val="22"/>
        <rFont val="方正仿宋简体"/>
        <charset val="134"/>
      </rPr>
      <t>箱式变压器</t>
    </r>
    <r>
      <rPr>
        <sz val="22"/>
        <rFont val="Times New Roman"/>
        <charset val="134"/>
      </rPr>
      <t>1</t>
    </r>
    <r>
      <rPr>
        <sz val="22"/>
        <rFont val="方正仿宋简体"/>
        <charset val="134"/>
      </rPr>
      <t>个及相关附属设施，化粪池</t>
    </r>
    <r>
      <rPr>
        <sz val="22"/>
        <rFont val="Times New Roman"/>
        <charset val="134"/>
      </rPr>
      <t>1</t>
    </r>
    <r>
      <rPr>
        <sz val="22"/>
        <rFont val="方正仿宋简体"/>
        <charset val="134"/>
      </rPr>
      <t>个，</t>
    </r>
    <r>
      <rPr>
        <sz val="22"/>
        <rFont val="Times New Roman"/>
        <charset val="134"/>
      </rPr>
      <t>400</t>
    </r>
    <r>
      <rPr>
        <sz val="22"/>
        <rFont val="方正仿宋简体"/>
        <charset val="134"/>
      </rPr>
      <t>立方米的消防池</t>
    </r>
    <r>
      <rPr>
        <sz val="22"/>
        <rFont val="Times New Roman"/>
        <charset val="134"/>
      </rPr>
      <t>1</t>
    </r>
    <r>
      <rPr>
        <sz val="22"/>
        <rFont val="方正仿宋简体"/>
        <charset val="134"/>
      </rPr>
      <t>个并配套相关设备，换热站</t>
    </r>
    <r>
      <rPr>
        <sz val="22"/>
        <rFont val="Times New Roman"/>
        <charset val="134"/>
      </rPr>
      <t>1</t>
    </r>
    <r>
      <rPr>
        <sz val="22"/>
        <rFont val="方正仿宋简体"/>
        <charset val="134"/>
      </rPr>
      <t>个；项目建设前期进行三通一平准备工作，涉及面积</t>
    </r>
    <r>
      <rPr>
        <sz val="22"/>
        <rFont val="Times New Roman"/>
        <charset val="134"/>
      </rPr>
      <t>4680</t>
    </r>
    <r>
      <rPr>
        <sz val="22"/>
        <rFont val="方正仿宋简体"/>
        <charset val="134"/>
      </rPr>
      <t>平方米。</t>
    </r>
    <r>
      <rPr>
        <sz val="22"/>
        <rFont val="Times New Roman"/>
        <charset val="134"/>
      </rPr>
      <t xml:space="preserve">
2.</t>
    </r>
    <r>
      <rPr>
        <sz val="22"/>
        <rFont val="方正仿宋简体"/>
        <charset val="134"/>
      </rPr>
      <t>在色力布亚镇达恰库勒（</t>
    </r>
    <r>
      <rPr>
        <sz val="22"/>
        <rFont val="Times New Roman"/>
        <charset val="134"/>
      </rPr>
      <t>6</t>
    </r>
    <r>
      <rPr>
        <sz val="22"/>
        <rFont val="方正仿宋简体"/>
        <charset val="134"/>
      </rPr>
      <t>）社区修建消防水池（</t>
    </r>
    <r>
      <rPr>
        <sz val="22"/>
        <rFont val="Times New Roman"/>
        <charset val="134"/>
      </rPr>
      <t>400</t>
    </r>
    <r>
      <rPr>
        <sz val="22"/>
        <rFont val="方正仿宋简体"/>
        <charset val="134"/>
      </rPr>
      <t>立方米）</t>
    </r>
    <r>
      <rPr>
        <sz val="22"/>
        <rFont val="Times New Roman"/>
        <charset val="134"/>
      </rPr>
      <t>2</t>
    </r>
    <r>
      <rPr>
        <sz val="22"/>
        <rFont val="方正仿宋简体"/>
        <charset val="134"/>
      </rPr>
      <t>座，配套相关设备。</t>
    </r>
  </si>
  <si>
    <r>
      <rPr>
        <b/>
        <sz val="22"/>
        <rFont val="方正仿宋简体"/>
        <charset val="134"/>
      </rPr>
      <t>社会效益：</t>
    </r>
    <r>
      <rPr>
        <sz val="22"/>
        <rFont val="方正仿宋简体"/>
        <charset val="134"/>
      </rPr>
      <t>带动就业创业人数</t>
    </r>
    <r>
      <rPr>
        <sz val="22"/>
        <rFont val="宋体"/>
        <charset val="134"/>
      </rPr>
      <t>≥</t>
    </r>
    <r>
      <rPr>
        <sz val="22"/>
        <rFont val="Times New Roman"/>
        <charset val="134"/>
      </rPr>
      <t>40</t>
    </r>
    <r>
      <rPr>
        <sz val="22"/>
        <rFont val="方正仿宋简体"/>
        <charset val="134"/>
      </rPr>
      <t>人；</t>
    </r>
    <r>
      <rPr>
        <b/>
        <sz val="22"/>
        <rFont val="Times New Roman"/>
        <charset val="134"/>
      </rPr>
      <t xml:space="preserve">
</t>
    </r>
    <r>
      <rPr>
        <b/>
        <sz val="22"/>
        <rFont val="方正仿宋简体"/>
        <charset val="134"/>
      </rPr>
      <t>经济效益：</t>
    </r>
    <r>
      <rPr>
        <sz val="22"/>
        <rFont val="方正仿宋简体"/>
        <charset val="134"/>
      </rPr>
      <t>按照总投资的</t>
    </r>
    <r>
      <rPr>
        <sz val="22"/>
        <rFont val="Times New Roman"/>
        <charset val="134"/>
      </rPr>
      <t>2%</t>
    </r>
    <r>
      <rPr>
        <sz val="22"/>
        <rFont val="方正仿宋简体"/>
        <charset val="134"/>
      </rPr>
      <t>-</t>
    </r>
    <r>
      <rPr>
        <sz val="22"/>
        <rFont val="Times New Roman"/>
        <charset val="134"/>
      </rPr>
      <t>5%</t>
    </r>
    <r>
      <rPr>
        <sz val="22"/>
        <rFont val="方正仿宋简体"/>
        <charset val="134"/>
      </rPr>
      <t>收取租金，预计每年可获得租金收入</t>
    </r>
    <r>
      <rPr>
        <sz val="22"/>
        <rFont val="Times New Roman"/>
        <charset val="134"/>
      </rPr>
      <t>45.222</t>
    </r>
    <r>
      <rPr>
        <sz val="22"/>
        <rFont val="方正仿宋简体"/>
        <charset val="134"/>
      </rPr>
      <t>万元-</t>
    </r>
    <r>
      <rPr>
        <sz val="22"/>
        <rFont val="Times New Roman"/>
        <charset val="134"/>
      </rPr>
      <t>113.055</t>
    </r>
    <r>
      <rPr>
        <sz val="22"/>
        <rFont val="方正仿宋简体"/>
        <charset val="134"/>
      </rPr>
      <t>万元；</t>
    </r>
    <r>
      <rPr>
        <sz val="22"/>
        <rFont val="Times New Roman"/>
        <charset val="134"/>
      </rPr>
      <t xml:space="preserve">
</t>
    </r>
    <r>
      <rPr>
        <b/>
        <sz val="22"/>
        <rFont val="方正仿宋简体"/>
        <charset val="134"/>
      </rPr>
      <t>服务对象满意度：</t>
    </r>
    <r>
      <rPr>
        <sz val="22"/>
        <rFont val="方正仿宋简体"/>
        <charset val="134"/>
      </rPr>
      <t>社区居民及租户对项目建设及运营的满意度达到</t>
    </r>
    <r>
      <rPr>
        <sz val="22"/>
        <rFont val="宋体"/>
        <charset val="134"/>
      </rPr>
      <t>≥</t>
    </r>
    <r>
      <rPr>
        <sz val="22"/>
        <rFont val="Times New Roman"/>
        <charset val="134"/>
      </rPr>
      <t>95%</t>
    </r>
    <r>
      <rPr>
        <sz val="22"/>
        <rFont val="宋体"/>
        <charset val="134"/>
      </rPr>
      <t>；</t>
    </r>
    <r>
      <rPr>
        <sz val="22"/>
        <rFont val="Times New Roman"/>
        <charset val="134"/>
      </rPr>
      <t xml:space="preserve">
</t>
    </r>
    <r>
      <rPr>
        <b/>
        <sz val="22"/>
        <rFont val="方正仿宋简体"/>
        <charset val="134"/>
      </rPr>
      <t>质量指标：</t>
    </r>
    <r>
      <rPr>
        <sz val="22"/>
        <rFont val="方正仿宋简体"/>
        <charset val="134"/>
      </rPr>
      <t>项目验收合格率达到</t>
    </r>
    <r>
      <rPr>
        <sz val="22"/>
        <rFont val="宋体"/>
        <charset val="134"/>
      </rPr>
      <t>≥</t>
    </r>
    <r>
      <rPr>
        <sz val="22"/>
        <rFont val="Times New Roman"/>
        <charset val="134"/>
      </rPr>
      <t>100%</t>
    </r>
    <r>
      <rPr>
        <sz val="22"/>
        <rFont val="宋体"/>
        <charset val="134"/>
      </rPr>
      <t>。</t>
    </r>
  </si>
  <si>
    <r>
      <rPr>
        <sz val="22"/>
        <rFont val="方正仿宋简体"/>
        <charset val="134"/>
      </rPr>
      <t>项目建设期间可带动至少</t>
    </r>
    <r>
      <rPr>
        <sz val="22"/>
        <rFont val="Times New Roman"/>
        <charset val="134"/>
      </rPr>
      <t>20</t>
    </r>
    <r>
      <rPr>
        <sz val="22"/>
        <rFont val="方正仿宋简体"/>
        <charset val="134"/>
      </rPr>
      <t>人就业，增加居民的劳务收入。建成后，租赁给胡文俊，每年按照</t>
    </r>
    <r>
      <rPr>
        <sz val="22"/>
        <rFont val="Times New Roman"/>
        <charset val="134"/>
      </rPr>
      <t>2%</t>
    </r>
    <r>
      <rPr>
        <sz val="22"/>
        <rFont val="方正仿宋简体"/>
        <charset val="134"/>
      </rPr>
      <t>收益租金，每</t>
    </r>
    <r>
      <rPr>
        <sz val="22"/>
        <rFont val="Times New Roman"/>
        <charset val="134"/>
      </rPr>
      <t>3</t>
    </r>
    <r>
      <rPr>
        <sz val="22"/>
        <rFont val="方正仿宋简体"/>
        <charset val="134"/>
      </rPr>
      <t>年增长</t>
    </r>
    <r>
      <rPr>
        <sz val="22"/>
        <rFont val="Times New Roman"/>
        <charset val="134"/>
      </rPr>
      <t>1%</t>
    </r>
    <r>
      <rPr>
        <sz val="22"/>
        <rFont val="方正仿宋简体"/>
        <charset val="134"/>
      </rPr>
      <t>，直至增长到</t>
    </r>
    <r>
      <rPr>
        <sz val="22"/>
        <rFont val="Times New Roman"/>
        <charset val="134"/>
      </rPr>
      <t>5%</t>
    </r>
    <r>
      <rPr>
        <sz val="22"/>
        <rFont val="方正仿宋简体"/>
        <charset val="134"/>
      </rPr>
      <t>。预计后期可带动约</t>
    </r>
    <r>
      <rPr>
        <sz val="22"/>
        <rFont val="Times New Roman"/>
        <charset val="134"/>
      </rPr>
      <t>40</t>
    </r>
    <r>
      <rPr>
        <sz val="22"/>
        <rFont val="方正仿宋简体"/>
        <charset val="134"/>
      </rPr>
      <t>人就业、创业，包括物业管理、安保、保洁等岗位。建设完成后将资产量化至色力布亚镇克亚克力克（</t>
    </r>
    <r>
      <rPr>
        <sz val="22"/>
        <rFont val="Times New Roman"/>
        <charset val="134"/>
      </rPr>
      <t>19</t>
    </r>
    <r>
      <rPr>
        <sz val="22"/>
        <rFont val="方正仿宋简体"/>
        <charset val="134"/>
      </rPr>
      <t>）村，做为经营性资产移交。</t>
    </r>
  </si>
  <si>
    <r>
      <rPr>
        <sz val="22"/>
        <rFont val="方正仿宋简体"/>
        <charset val="134"/>
      </rPr>
      <t>蒋久建、明杰</t>
    </r>
  </si>
  <si>
    <t>BCX016</t>
  </si>
  <si>
    <r>
      <rPr>
        <sz val="22"/>
        <rFont val="方正仿宋简体"/>
        <charset val="134"/>
      </rPr>
      <t>阿瓦提镇</t>
    </r>
    <r>
      <rPr>
        <sz val="22"/>
        <rFont val="Times New Roman"/>
        <charset val="134"/>
      </rPr>
      <t>2025</t>
    </r>
    <r>
      <rPr>
        <sz val="22"/>
        <rFont val="方正仿宋简体"/>
        <charset val="134"/>
      </rPr>
      <t>年小市场建设项目</t>
    </r>
  </si>
  <si>
    <r>
      <rPr>
        <sz val="22"/>
        <rFont val="方正仿宋简体"/>
        <charset val="134"/>
      </rPr>
      <t>阿瓦提镇古勒买里（</t>
    </r>
    <r>
      <rPr>
        <sz val="22"/>
        <rFont val="Times New Roman"/>
        <charset val="134"/>
      </rPr>
      <t>6</t>
    </r>
    <r>
      <rPr>
        <sz val="22"/>
        <rFont val="方正仿宋简体"/>
        <charset val="134"/>
      </rPr>
      <t>）村</t>
    </r>
  </si>
  <si>
    <r>
      <rPr>
        <b/>
        <sz val="22"/>
        <rFont val="方正仿宋简体"/>
        <charset val="134"/>
      </rPr>
      <t>总投资：</t>
    </r>
    <r>
      <rPr>
        <sz val="22"/>
        <rFont val="Times New Roman"/>
        <charset val="134"/>
      </rPr>
      <t>1870</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①投资</t>
    </r>
    <r>
      <rPr>
        <sz val="22"/>
        <rFont val="Times New Roman"/>
        <charset val="134"/>
      </rPr>
      <t>1430</t>
    </r>
    <r>
      <rPr>
        <sz val="22"/>
        <rFont val="方正仿宋简体"/>
        <charset val="134"/>
      </rPr>
      <t>万元，在阿瓦提镇夜市新建</t>
    </r>
    <r>
      <rPr>
        <sz val="22"/>
        <rFont val="Times New Roman"/>
        <charset val="134"/>
      </rPr>
      <t>“</t>
    </r>
    <r>
      <rPr>
        <sz val="22"/>
        <rFont val="方正仿宋简体"/>
        <charset val="134"/>
      </rPr>
      <t>十小工程</t>
    </r>
    <r>
      <rPr>
        <sz val="22"/>
        <rFont val="Times New Roman"/>
        <charset val="134"/>
      </rPr>
      <t>”</t>
    </r>
    <r>
      <rPr>
        <sz val="22"/>
        <rFont val="方正仿宋简体"/>
        <charset val="134"/>
      </rPr>
      <t>小市场</t>
    </r>
    <r>
      <rPr>
        <sz val="22"/>
        <rFont val="Times New Roman"/>
        <charset val="134"/>
      </rPr>
      <t>1</t>
    </r>
    <r>
      <rPr>
        <sz val="22"/>
        <rFont val="方正仿宋简体"/>
        <charset val="134"/>
      </rPr>
      <t>座，总建筑面积</t>
    </r>
    <r>
      <rPr>
        <sz val="22"/>
        <rFont val="Times New Roman"/>
        <charset val="134"/>
      </rPr>
      <t>4000</t>
    </r>
    <r>
      <rPr>
        <sz val="22"/>
        <rFont val="方正仿宋简体"/>
        <charset val="134"/>
      </rPr>
      <t>平方米，其中地上一层</t>
    </r>
    <r>
      <rPr>
        <sz val="22"/>
        <rFont val="Times New Roman"/>
        <charset val="134"/>
      </rPr>
      <t>2000</t>
    </r>
    <r>
      <rPr>
        <sz val="22"/>
        <rFont val="方正仿宋简体"/>
        <charset val="134"/>
      </rPr>
      <t>平方米、地上二层</t>
    </r>
    <r>
      <rPr>
        <sz val="22"/>
        <rFont val="Times New Roman"/>
        <charset val="134"/>
      </rPr>
      <t>2000</t>
    </r>
    <r>
      <rPr>
        <sz val="22"/>
        <rFont val="方正仿宋简体"/>
        <charset val="134"/>
      </rPr>
      <t>平方米，框架结构；新建水冲式公共厕所</t>
    </r>
    <r>
      <rPr>
        <sz val="22"/>
        <rFont val="Times New Roman"/>
        <charset val="134"/>
      </rPr>
      <t>80</t>
    </r>
    <r>
      <rPr>
        <sz val="22"/>
        <rFont val="方正仿宋简体"/>
        <charset val="134"/>
      </rPr>
      <t>平方米，计划投资</t>
    </r>
    <r>
      <rPr>
        <sz val="22"/>
        <rFont val="Times New Roman"/>
        <charset val="134"/>
      </rPr>
      <t>30</t>
    </r>
    <r>
      <rPr>
        <sz val="22"/>
        <rFont val="方正仿宋简体"/>
        <charset val="134"/>
      </rPr>
      <t>万元；配套建设地面硬化</t>
    </r>
    <r>
      <rPr>
        <sz val="22"/>
        <rFont val="Times New Roman"/>
        <charset val="134"/>
      </rPr>
      <t>7500</t>
    </r>
    <r>
      <rPr>
        <sz val="22"/>
        <rFont val="方正仿宋简体"/>
        <charset val="134"/>
      </rPr>
      <t>平方米、室外给排水、电力、消防、变压器等附属设施建设；②投资</t>
    </r>
    <r>
      <rPr>
        <sz val="22"/>
        <rFont val="Times New Roman"/>
        <charset val="134"/>
      </rPr>
      <t>440</t>
    </r>
    <r>
      <rPr>
        <sz val="22"/>
        <rFont val="方正仿宋简体"/>
        <charset val="134"/>
      </rPr>
      <t>万元，在阿瓦提镇邮政所原址新建</t>
    </r>
    <r>
      <rPr>
        <sz val="22"/>
        <rFont val="Times New Roman"/>
        <charset val="134"/>
      </rPr>
      <t>“</t>
    </r>
    <r>
      <rPr>
        <sz val="22"/>
        <rFont val="方正仿宋简体"/>
        <charset val="134"/>
      </rPr>
      <t>十小工程</t>
    </r>
    <r>
      <rPr>
        <sz val="22"/>
        <rFont val="Times New Roman"/>
        <charset val="134"/>
      </rPr>
      <t>”</t>
    </r>
    <r>
      <rPr>
        <sz val="22"/>
        <rFont val="方正仿宋简体"/>
        <charset val="134"/>
      </rPr>
      <t>小市场</t>
    </r>
    <r>
      <rPr>
        <sz val="22"/>
        <rFont val="Times New Roman"/>
        <charset val="134"/>
      </rPr>
      <t>1</t>
    </r>
    <r>
      <rPr>
        <sz val="22"/>
        <rFont val="方正仿宋简体"/>
        <charset val="134"/>
      </rPr>
      <t>座，建筑面积为</t>
    </r>
    <r>
      <rPr>
        <sz val="22"/>
        <rFont val="Times New Roman"/>
        <charset val="134"/>
      </rPr>
      <t>750</t>
    </r>
    <r>
      <rPr>
        <sz val="22"/>
        <rFont val="方正仿宋简体"/>
        <charset val="134"/>
      </rPr>
      <t>平方米，每平方米约</t>
    </r>
    <r>
      <rPr>
        <sz val="22"/>
        <rFont val="Times New Roman"/>
        <charset val="134"/>
      </rPr>
      <t>3000</t>
    </r>
    <r>
      <rPr>
        <sz val="22"/>
        <rFont val="方正仿宋简体"/>
        <charset val="134"/>
      </rPr>
      <t>元，其中地上一层建筑面积</t>
    </r>
    <r>
      <rPr>
        <sz val="22"/>
        <rFont val="Times New Roman"/>
        <charset val="134"/>
      </rPr>
      <t>450</t>
    </r>
    <r>
      <rPr>
        <sz val="22"/>
        <rFont val="方正仿宋简体"/>
        <charset val="134"/>
      </rPr>
      <t>平方米，地上二层建筑面积</t>
    </r>
    <r>
      <rPr>
        <sz val="22"/>
        <rFont val="Times New Roman"/>
        <charset val="134"/>
      </rPr>
      <t>450</t>
    </r>
    <r>
      <rPr>
        <sz val="22"/>
        <rFont val="方正仿宋简体"/>
        <charset val="134"/>
      </rPr>
      <t>平方米，框架结构；新建消防水池</t>
    </r>
    <r>
      <rPr>
        <sz val="22"/>
        <rFont val="Times New Roman"/>
        <charset val="134"/>
      </rPr>
      <t>300</t>
    </r>
    <r>
      <rPr>
        <sz val="22"/>
        <rFont val="方正仿宋简体"/>
        <charset val="134"/>
      </rPr>
      <t>立方米，并配套建设地面硬化</t>
    </r>
    <r>
      <rPr>
        <sz val="22"/>
        <rFont val="Times New Roman"/>
        <charset val="134"/>
      </rPr>
      <t>2500</t>
    </r>
    <r>
      <rPr>
        <sz val="22"/>
        <rFont val="方正仿宋简体"/>
        <charset val="134"/>
      </rPr>
      <t>平方米、室外给排水、电力、消防等相关附属设施。</t>
    </r>
  </si>
  <si>
    <r>
      <rPr>
        <sz val="22"/>
        <rFont val="方正仿宋简体"/>
        <charset val="134"/>
      </rPr>
      <t>建设小市场工程量</t>
    </r>
    <r>
      <rPr>
        <sz val="22"/>
        <rFont val="宋体"/>
        <charset val="134"/>
      </rPr>
      <t>≥</t>
    </r>
    <r>
      <rPr>
        <sz val="22"/>
        <rFont val="Times New Roman"/>
        <charset val="134"/>
      </rPr>
      <t>4750</t>
    </r>
    <r>
      <rPr>
        <sz val="22"/>
        <rFont val="宋体"/>
        <charset val="134"/>
      </rPr>
      <t>㎡</t>
    </r>
    <r>
      <rPr>
        <sz val="22"/>
        <rFont val="方正仿宋简体"/>
        <charset val="134"/>
      </rPr>
      <t>，项目验收合格率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：项目年收益率不低于同期银行贷款利率，带动增加当地群众就业年均收入</t>
    </r>
    <r>
      <rPr>
        <sz val="22"/>
        <rFont val="宋体"/>
        <charset val="134"/>
      </rPr>
      <t>≥</t>
    </r>
    <r>
      <rPr>
        <sz val="22"/>
        <rFont val="Times New Roman"/>
        <charset val="134"/>
      </rPr>
      <t>0.8</t>
    </r>
    <r>
      <rPr>
        <sz val="22"/>
        <rFont val="方正仿宋简体"/>
        <charset val="134"/>
      </rPr>
      <t>万元</t>
    </r>
    <r>
      <rPr>
        <sz val="22"/>
        <rFont val="Times New Roman"/>
        <charset val="134"/>
      </rPr>
      <t>/</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147</t>
    </r>
    <r>
      <rPr>
        <sz val="22"/>
        <rFont val="方正仿宋简体"/>
        <charset val="134"/>
      </rPr>
      <t>户，受益脱贫人口（含监测帮扶对象）数</t>
    </r>
    <r>
      <rPr>
        <sz val="22"/>
        <rFont val="宋体"/>
        <charset val="134"/>
      </rPr>
      <t>≥</t>
    </r>
    <r>
      <rPr>
        <sz val="22"/>
        <rFont val="Times New Roman"/>
        <charset val="134"/>
      </rPr>
      <t>516</t>
    </r>
    <r>
      <rPr>
        <sz val="22"/>
        <rFont val="方正仿宋简体"/>
        <charset val="134"/>
      </rPr>
      <t>人，有效拓宽居民增收致富渠道，持续促进农村经济发展，提高居民生活水平。</t>
    </r>
  </si>
  <si>
    <r>
      <rPr>
        <sz val="22"/>
        <rFont val="方正仿宋简体"/>
        <charset val="134"/>
      </rPr>
      <t>项目建成后，由</t>
    </r>
    <r>
      <rPr>
        <sz val="22"/>
        <rFont val="Times New Roman"/>
        <charset val="134"/>
      </rPr>
      <t>1</t>
    </r>
    <r>
      <rPr>
        <sz val="22"/>
        <rFont val="方正仿宋简体"/>
        <charset val="134"/>
      </rPr>
      <t>村、</t>
    </r>
    <r>
      <rPr>
        <sz val="22"/>
        <rFont val="Times New Roman"/>
        <charset val="134"/>
      </rPr>
      <t>2</t>
    </r>
    <r>
      <rPr>
        <sz val="22"/>
        <rFont val="方正仿宋简体"/>
        <charset val="134"/>
      </rPr>
      <t>村、</t>
    </r>
    <r>
      <rPr>
        <sz val="22"/>
        <rFont val="Times New Roman"/>
        <charset val="134"/>
      </rPr>
      <t>3</t>
    </r>
    <r>
      <rPr>
        <sz val="22"/>
        <rFont val="方正仿宋简体"/>
        <charset val="134"/>
      </rPr>
      <t>村、</t>
    </r>
    <r>
      <rPr>
        <sz val="22"/>
        <rFont val="Times New Roman"/>
        <charset val="134"/>
      </rPr>
      <t>15</t>
    </r>
    <r>
      <rPr>
        <sz val="22"/>
        <rFont val="方正仿宋简体"/>
        <charset val="134"/>
      </rPr>
      <t>村运营管理，计划租赁给巴楚县振兴富民工程服务有限公司使用，每年租金</t>
    </r>
    <r>
      <rPr>
        <sz val="22"/>
        <rFont val="Times New Roman"/>
        <charset val="134"/>
      </rPr>
      <t>≥40</t>
    </r>
    <r>
      <rPr>
        <sz val="22"/>
        <rFont val="方正仿宋简体"/>
        <charset val="134"/>
      </rPr>
      <t>万元，用于增加</t>
    </r>
    <r>
      <rPr>
        <sz val="22"/>
        <rFont val="Times New Roman"/>
        <charset val="134"/>
      </rPr>
      <t>1</t>
    </r>
    <r>
      <rPr>
        <sz val="22"/>
        <rFont val="方正仿宋简体"/>
        <charset val="134"/>
      </rPr>
      <t>村、</t>
    </r>
    <r>
      <rPr>
        <sz val="22"/>
        <rFont val="Times New Roman"/>
        <charset val="134"/>
      </rPr>
      <t>2</t>
    </r>
    <r>
      <rPr>
        <sz val="22"/>
        <rFont val="方正仿宋简体"/>
        <charset val="134"/>
      </rPr>
      <t>村、</t>
    </r>
    <r>
      <rPr>
        <sz val="22"/>
        <rFont val="Times New Roman"/>
        <charset val="134"/>
      </rPr>
      <t>3</t>
    </r>
    <r>
      <rPr>
        <sz val="22"/>
        <rFont val="方正仿宋简体"/>
        <charset val="134"/>
      </rPr>
      <t>村、</t>
    </r>
    <r>
      <rPr>
        <sz val="22"/>
        <rFont val="Times New Roman"/>
        <charset val="134"/>
      </rPr>
      <t>15</t>
    </r>
    <r>
      <rPr>
        <sz val="22"/>
        <rFont val="方正仿宋简体"/>
        <charset val="134"/>
      </rPr>
      <t>村村集体经济收入。项目建成后，可增加就业机会，项目建设和运营需要大量劳动力，包括服务员、管理人员、小微企业经营者、工人等，可吸引无法外出人员就地就近就业。</t>
    </r>
  </si>
  <si>
    <r>
      <rPr>
        <sz val="22"/>
        <rFont val="方正仿宋简体"/>
        <charset val="134"/>
      </rPr>
      <t>阿瓦提镇</t>
    </r>
  </si>
  <si>
    <r>
      <rPr>
        <sz val="22"/>
        <rFont val="方正仿宋简体"/>
        <charset val="134"/>
      </rPr>
      <t>罗建新、明杰</t>
    </r>
  </si>
  <si>
    <t>BCX017</t>
  </si>
  <si>
    <r>
      <rPr>
        <sz val="24"/>
        <color theme="1"/>
        <rFont val="方正仿宋简体"/>
        <charset val="134"/>
      </rPr>
      <t>巴楚镇塞克散村就业创业基地建设项目</t>
    </r>
  </si>
  <si>
    <r>
      <rPr>
        <sz val="22"/>
        <rFont val="方正仿宋简体"/>
        <charset val="134"/>
      </rPr>
      <t>巴楚镇塞克散村</t>
    </r>
  </si>
  <si>
    <r>
      <rPr>
        <b/>
        <sz val="22"/>
        <rFont val="方正仿宋简体"/>
        <charset val="134"/>
      </rPr>
      <t>总投资：</t>
    </r>
    <r>
      <rPr>
        <sz val="22"/>
        <rFont val="Times New Roman"/>
        <charset val="134"/>
      </rPr>
      <t>493</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：为巴楚镇赛克散村新建一座</t>
    </r>
    <r>
      <rPr>
        <sz val="22"/>
        <rFont val="Times New Roman"/>
        <charset val="134"/>
      </rPr>
      <t>1700</t>
    </r>
    <r>
      <rPr>
        <sz val="22"/>
        <rFont val="方正仿宋简体"/>
        <charset val="134"/>
      </rPr>
      <t>平方米的小市场，配套相关附属设施设备。</t>
    </r>
  </si>
  <si>
    <r>
      <rPr>
        <b/>
        <sz val="22"/>
        <rFont val="方正仿宋简体"/>
        <charset val="134"/>
      </rPr>
      <t>社会效益</t>
    </r>
    <r>
      <rPr>
        <sz val="22"/>
        <rFont val="方正仿宋简体"/>
        <charset val="134"/>
      </rPr>
      <t>：带动就业、创业人数</t>
    </r>
    <r>
      <rPr>
        <sz val="22"/>
        <rFont val="宋体"/>
        <charset val="134"/>
      </rPr>
      <t>≥</t>
    </r>
    <r>
      <rPr>
        <sz val="22"/>
        <rFont val="Times New Roman"/>
        <charset val="134"/>
      </rPr>
      <t>25</t>
    </r>
    <r>
      <rPr>
        <sz val="22"/>
        <rFont val="方正仿宋简体"/>
        <charset val="134"/>
      </rPr>
      <t>人</t>
    </r>
    <r>
      <rPr>
        <sz val="22"/>
        <rFont val="Times New Roman"/>
        <charset val="134"/>
      </rPr>
      <t xml:space="preserve">
</t>
    </r>
    <r>
      <rPr>
        <b/>
        <sz val="22"/>
        <rFont val="方正仿宋简体"/>
        <charset val="134"/>
      </rPr>
      <t>经济效益</t>
    </r>
    <r>
      <rPr>
        <sz val="22"/>
        <rFont val="方正仿宋简体"/>
        <charset val="134"/>
      </rPr>
      <t>：按照总投资的</t>
    </r>
    <r>
      <rPr>
        <sz val="22"/>
        <rFont val="Times New Roman"/>
        <charset val="134"/>
      </rPr>
      <t>2%</t>
    </r>
    <r>
      <rPr>
        <sz val="22"/>
        <rFont val="方正仿宋简体"/>
        <charset val="134"/>
      </rPr>
      <t>-</t>
    </r>
    <r>
      <rPr>
        <sz val="22"/>
        <rFont val="Times New Roman"/>
        <charset val="134"/>
      </rPr>
      <t>5%</t>
    </r>
    <r>
      <rPr>
        <sz val="22"/>
        <rFont val="方正仿宋简体"/>
        <charset val="134"/>
      </rPr>
      <t>收取租金，预计每年可获得租金收入</t>
    </r>
    <r>
      <rPr>
        <sz val="22"/>
        <rFont val="Times New Roman"/>
        <charset val="134"/>
      </rPr>
      <t>9.86</t>
    </r>
    <r>
      <rPr>
        <sz val="22"/>
        <rFont val="方正仿宋简体"/>
        <charset val="134"/>
      </rPr>
      <t>万元-</t>
    </r>
    <r>
      <rPr>
        <sz val="22"/>
        <rFont val="Times New Roman"/>
        <charset val="134"/>
      </rPr>
      <t>24.65</t>
    </r>
    <r>
      <rPr>
        <sz val="22"/>
        <rFont val="方正仿宋简体"/>
        <charset val="134"/>
      </rPr>
      <t>万元；</t>
    </r>
    <r>
      <rPr>
        <sz val="22"/>
        <rFont val="Times New Roman"/>
        <charset val="134"/>
      </rPr>
      <t xml:space="preserve">
</t>
    </r>
    <r>
      <rPr>
        <b/>
        <sz val="22"/>
        <rFont val="方正仿宋简体"/>
        <charset val="134"/>
      </rPr>
      <t>服务对象满意度：</t>
    </r>
    <r>
      <rPr>
        <sz val="22"/>
        <rFont val="方正仿宋简体"/>
        <charset val="134"/>
      </rPr>
      <t>社区居民及租户对项目建设及运营的满意度达到</t>
    </r>
    <r>
      <rPr>
        <sz val="22"/>
        <rFont val="宋体"/>
        <charset val="134"/>
      </rPr>
      <t>≥</t>
    </r>
    <r>
      <rPr>
        <sz val="22"/>
        <rFont val="Times New Roman"/>
        <charset val="134"/>
      </rPr>
      <t xml:space="preserve"> 95% </t>
    </r>
    <r>
      <rPr>
        <sz val="22"/>
        <rFont val="宋体"/>
        <charset val="134"/>
      </rPr>
      <t>；</t>
    </r>
    <r>
      <rPr>
        <sz val="22"/>
        <rFont val="Times New Roman"/>
        <charset val="134"/>
      </rPr>
      <t xml:space="preserve">
</t>
    </r>
    <r>
      <rPr>
        <b/>
        <sz val="22"/>
        <rFont val="方正仿宋简体"/>
        <charset val="134"/>
      </rPr>
      <t>质量指标：</t>
    </r>
    <r>
      <rPr>
        <sz val="22"/>
        <rFont val="方正仿宋简体"/>
        <charset val="134"/>
      </rPr>
      <t>项目验收合格率达到</t>
    </r>
    <r>
      <rPr>
        <sz val="22"/>
        <rFont val="宋体"/>
        <charset val="134"/>
      </rPr>
      <t>≥</t>
    </r>
    <r>
      <rPr>
        <sz val="22"/>
        <rFont val="Times New Roman"/>
        <charset val="134"/>
      </rPr>
      <t xml:space="preserve"> 100%</t>
    </r>
    <r>
      <rPr>
        <sz val="22"/>
        <rFont val="宋体"/>
        <charset val="134"/>
      </rPr>
      <t>；</t>
    </r>
    <r>
      <rPr>
        <sz val="22"/>
        <rFont val="Times New Roman"/>
        <charset val="134"/>
      </rPr>
      <t xml:space="preserve">
</t>
    </r>
    <r>
      <rPr>
        <sz val="22"/>
        <rFont val="方正仿宋简体"/>
        <charset val="134"/>
      </rPr>
      <t>为赛克散村新建就创业基地一座，配套相关附属设施设备，发展赛克散村村集体经济。建成后出租给公司作为运营主体，按照总投资的</t>
    </r>
    <r>
      <rPr>
        <sz val="22"/>
        <rFont val="Times New Roman"/>
        <charset val="134"/>
      </rPr>
      <t>2%-5%</t>
    </r>
    <r>
      <rPr>
        <sz val="22"/>
        <rFont val="方正仿宋简体"/>
        <charset val="134"/>
      </rPr>
      <t>进行收取租金。</t>
    </r>
  </si>
  <si>
    <r>
      <rPr>
        <sz val="22"/>
        <rFont val="方正仿宋简体"/>
        <charset val="134"/>
      </rPr>
      <t>项目建设期间可带动至少</t>
    </r>
    <r>
      <rPr>
        <sz val="22"/>
        <rFont val="Times New Roman"/>
        <charset val="134"/>
      </rPr>
      <t xml:space="preserve"> 20 </t>
    </r>
    <r>
      <rPr>
        <sz val="22"/>
        <rFont val="方正仿宋简体"/>
        <charset val="134"/>
      </rPr>
      <t>人左右就业，项目建成后，租赁给个人企业巴楚县百阁力克铁艺品加工厂，按照总投资的</t>
    </r>
    <r>
      <rPr>
        <sz val="22"/>
        <rFont val="Times New Roman"/>
        <charset val="134"/>
      </rPr>
      <t>2%</t>
    </r>
    <r>
      <rPr>
        <sz val="22"/>
        <rFont val="方正仿宋简体"/>
        <charset val="134"/>
      </rPr>
      <t>-</t>
    </r>
    <r>
      <rPr>
        <sz val="22"/>
        <rFont val="Times New Roman"/>
        <charset val="134"/>
      </rPr>
      <t>5%</t>
    </r>
    <r>
      <rPr>
        <sz val="22"/>
        <rFont val="方正仿宋简体"/>
        <charset val="134"/>
      </rPr>
      <t>收取租金，预计每年可获得租金收入</t>
    </r>
    <r>
      <rPr>
        <sz val="22"/>
        <rFont val="Times New Roman"/>
        <charset val="134"/>
      </rPr>
      <t>9.86</t>
    </r>
    <r>
      <rPr>
        <sz val="22"/>
        <rFont val="方正仿宋简体"/>
        <charset val="134"/>
      </rPr>
      <t>万元</t>
    </r>
    <r>
      <rPr>
        <sz val="22"/>
        <rFont val="Times New Roman"/>
        <charset val="134"/>
      </rPr>
      <t>-24.65</t>
    </r>
    <r>
      <rPr>
        <sz val="22"/>
        <rFont val="方正仿宋简体"/>
        <charset val="134"/>
      </rPr>
      <t>万元，项目建成以后由巴楚镇塞克散村管护经营。</t>
    </r>
  </si>
  <si>
    <r>
      <rPr>
        <sz val="22"/>
        <rFont val="方正仿宋简体"/>
        <charset val="134"/>
      </rPr>
      <t>巴楚镇</t>
    </r>
  </si>
  <si>
    <r>
      <rPr>
        <sz val="22"/>
        <rFont val="方正仿宋简体"/>
        <charset val="134"/>
      </rPr>
      <t>明杰、汪生龙</t>
    </r>
  </si>
  <si>
    <t>BCX018</t>
  </si>
  <si>
    <r>
      <rPr>
        <sz val="22"/>
        <color theme="1"/>
        <rFont val="Times New Roman"/>
        <charset val="134"/>
      </rPr>
      <t>2025</t>
    </r>
    <r>
      <rPr>
        <sz val="22"/>
        <color theme="1"/>
        <rFont val="方正仿宋简体"/>
        <charset val="134"/>
      </rPr>
      <t>年巴楚县欠发达国有农牧场巩固提升项目</t>
    </r>
  </si>
  <si>
    <r>
      <rPr>
        <sz val="22"/>
        <color theme="1"/>
        <rFont val="方正仿宋简体"/>
        <charset val="134"/>
      </rPr>
      <t>养殖业基地</t>
    </r>
  </si>
  <si>
    <r>
      <rPr>
        <sz val="22"/>
        <color theme="1"/>
        <rFont val="方正仿宋简体"/>
        <charset val="134"/>
      </rPr>
      <t>改扩建</t>
    </r>
  </si>
  <si>
    <r>
      <rPr>
        <sz val="22"/>
        <rFont val="方正仿宋简体"/>
        <charset val="134"/>
      </rPr>
      <t>巴楚县夏马勒乡巴河湾（</t>
    </r>
    <r>
      <rPr>
        <sz val="22"/>
        <rFont val="Times New Roman"/>
        <charset val="134"/>
      </rPr>
      <t>11</t>
    </r>
    <r>
      <rPr>
        <sz val="22"/>
        <rFont val="方正仿宋简体"/>
        <charset val="134"/>
      </rPr>
      <t>）村</t>
    </r>
  </si>
  <si>
    <r>
      <rPr>
        <b/>
        <sz val="22"/>
        <rFont val="方正仿宋简体"/>
        <charset val="134"/>
      </rPr>
      <t>总投资：</t>
    </r>
    <r>
      <rPr>
        <sz val="22"/>
        <rFont val="Times New Roman"/>
        <charset val="134"/>
      </rPr>
      <t>86</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对现有土地基础设施进行维护和维修，主要改扩建戈壁路</t>
    </r>
    <r>
      <rPr>
        <sz val="22"/>
        <rFont val="Times New Roman"/>
        <charset val="134"/>
      </rPr>
      <t>6.4</t>
    </r>
    <r>
      <rPr>
        <sz val="22"/>
        <rFont val="方正仿宋简体"/>
        <charset val="134"/>
      </rPr>
      <t>千米、清理渠道</t>
    </r>
    <r>
      <rPr>
        <sz val="22"/>
        <rFont val="Times New Roman"/>
        <charset val="134"/>
      </rPr>
      <t>5.6</t>
    </r>
    <r>
      <rPr>
        <sz val="22"/>
        <rFont val="方正仿宋简体"/>
        <charset val="134"/>
      </rPr>
      <t>千米及更换电线</t>
    </r>
    <r>
      <rPr>
        <sz val="22"/>
        <rFont val="Times New Roman"/>
        <charset val="134"/>
      </rPr>
      <t>8</t>
    </r>
    <r>
      <rPr>
        <sz val="22"/>
        <rFont val="方正仿宋简体"/>
        <charset val="134"/>
      </rPr>
      <t>千米，并配套现有西门塔尔牛养殖场挤奶、生产等相关设施设备。</t>
    </r>
  </si>
  <si>
    <r>
      <rPr>
        <sz val="22"/>
        <color theme="1"/>
        <rFont val="方正仿宋简体"/>
        <charset val="134"/>
      </rPr>
      <t>改扩建戈壁路</t>
    </r>
    <r>
      <rPr>
        <sz val="22"/>
        <color theme="1"/>
        <rFont val="宋体"/>
        <charset val="134"/>
      </rPr>
      <t>≥</t>
    </r>
    <r>
      <rPr>
        <sz val="22"/>
        <color theme="1"/>
        <rFont val="Times New Roman"/>
        <charset val="134"/>
      </rPr>
      <t>6.4</t>
    </r>
    <r>
      <rPr>
        <sz val="22"/>
        <color theme="1"/>
        <rFont val="方正仿宋简体"/>
        <charset val="134"/>
      </rPr>
      <t>千米、清理渠道</t>
    </r>
    <r>
      <rPr>
        <sz val="22"/>
        <color theme="1"/>
        <rFont val="宋体"/>
        <charset val="134"/>
      </rPr>
      <t>≥</t>
    </r>
    <r>
      <rPr>
        <sz val="22"/>
        <color theme="1"/>
        <rFont val="Times New Roman"/>
        <charset val="134"/>
      </rPr>
      <t>5.6</t>
    </r>
    <r>
      <rPr>
        <sz val="22"/>
        <color theme="1"/>
        <rFont val="方正仿宋简体"/>
        <charset val="134"/>
      </rPr>
      <t>千米及更换电线</t>
    </r>
    <r>
      <rPr>
        <sz val="22"/>
        <color theme="1"/>
        <rFont val="宋体"/>
        <charset val="134"/>
      </rPr>
      <t>≥</t>
    </r>
    <r>
      <rPr>
        <sz val="22"/>
        <color theme="1"/>
        <rFont val="Times New Roman"/>
        <charset val="134"/>
      </rPr>
      <t>8</t>
    </r>
    <r>
      <rPr>
        <sz val="22"/>
        <color theme="1"/>
        <rFont val="方正仿宋简体"/>
        <charset val="134"/>
      </rPr>
      <t>千米，配备挤奶设备等相关附属设施设备；</t>
    </r>
    <r>
      <rPr>
        <sz val="22"/>
        <color theme="1"/>
        <rFont val="Times New Roman"/>
        <charset val="134"/>
      </rPr>
      <t xml:space="preserve">
</t>
    </r>
    <r>
      <rPr>
        <b/>
        <sz val="22"/>
        <color theme="1"/>
        <rFont val="方正仿宋简体"/>
        <charset val="134"/>
      </rPr>
      <t>社会效益</t>
    </r>
    <r>
      <rPr>
        <sz val="22"/>
        <color theme="1"/>
        <rFont val="方正仿宋简体"/>
        <charset val="134"/>
      </rPr>
      <t>：通过对土地基础设施维修维护，有效解决农户在生产过程中遇到的困难，节约水资源，配套相关设备设备，促进养殖业现代化、科技化发展进程；</t>
    </r>
    <r>
      <rPr>
        <sz val="22"/>
        <color theme="1"/>
        <rFont val="Times New Roman"/>
        <charset val="134"/>
      </rPr>
      <t xml:space="preserve">
</t>
    </r>
    <r>
      <rPr>
        <b/>
        <sz val="22"/>
        <color theme="1"/>
        <rFont val="方正仿宋简体"/>
        <charset val="134"/>
      </rPr>
      <t>经济效益</t>
    </r>
    <r>
      <rPr>
        <sz val="22"/>
        <color theme="1"/>
        <rFont val="方正仿宋简体"/>
        <charset val="134"/>
      </rPr>
      <t>：带动本地就业</t>
    </r>
    <r>
      <rPr>
        <sz val="22"/>
        <color theme="1"/>
        <rFont val="Times New Roman"/>
        <charset val="134"/>
      </rPr>
      <t>2</t>
    </r>
    <r>
      <rPr>
        <sz val="22"/>
        <color theme="1"/>
        <rFont val="方正仿宋简体"/>
        <charset val="134"/>
      </rPr>
      <t>人以上，年人均收入不少于</t>
    </r>
    <r>
      <rPr>
        <sz val="22"/>
        <color theme="1"/>
        <rFont val="Times New Roman"/>
        <charset val="134"/>
      </rPr>
      <t>3</t>
    </r>
    <r>
      <rPr>
        <sz val="22"/>
        <color theme="1"/>
        <rFont val="方正仿宋简体"/>
        <charset val="134"/>
      </rPr>
      <t>万元。</t>
    </r>
  </si>
  <si>
    <r>
      <rPr>
        <sz val="22"/>
        <color theme="1"/>
        <rFont val="方正仿宋简体"/>
        <charset val="134"/>
      </rPr>
      <t>通过实施该项目，经营主体巴楚县丰和畜牧业发展有限公司可改善基础设施条件，提高农户种植及养殖积极性，配备的挤奶设备及相关设施设备可增加牛科技化产奶，提供稳定就业岗位</t>
    </r>
    <r>
      <rPr>
        <sz val="22"/>
        <color theme="1"/>
        <rFont val="Times New Roman"/>
        <charset val="134"/>
      </rPr>
      <t>2</t>
    </r>
    <r>
      <rPr>
        <sz val="22"/>
        <color theme="1"/>
        <rFont val="方正仿宋简体"/>
        <charset val="134"/>
      </rPr>
      <t>人，年人均收入不低于</t>
    </r>
    <r>
      <rPr>
        <sz val="22"/>
        <color theme="1"/>
        <rFont val="Times New Roman"/>
        <charset val="134"/>
      </rPr>
      <t>3</t>
    </r>
    <r>
      <rPr>
        <sz val="22"/>
        <color theme="1"/>
        <rFont val="方正仿宋简体"/>
        <charset val="134"/>
      </rPr>
      <t>万元。</t>
    </r>
  </si>
  <si>
    <r>
      <rPr>
        <sz val="22"/>
        <rFont val="方正仿宋简体"/>
        <charset val="134"/>
      </rPr>
      <t>任述强</t>
    </r>
  </si>
  <si>
    <t>BCX019</t>
  </si>
  <si>
    <r>
      <rPr>
        <sz val="22"/>
        <color rgb="FF000000"/>
        <rFont val="方正仿宋简体"/>
        <charset val="134"/>
      </rPr>
      <t>巴楚县</t>
    </r>
    <r>
      <rPr>
        <sz val="22"/>
        <color rgb="FF000000"/>
        <rFont val="Times New Roman"/>
        <charset val="134"/>
      </rPr>
      <t>2025</t>
    </r>
    <r>
      <rPr>
        <sz val="22"/>
        <color rgb="FF000000"/>
        <rFont val="方正仿宋简体"/>
        <charset val="134"/>
      </rPr>
      <t>年新型村集体经济补助项目</t>
    </r>
  </si>
  <si>
    <r>
      <rPr>
        <sz val="22"/>
        <color rgb="FF000000"/>
        <rFont val="方正仿宋简体"/>
        <charset val="134"/>
      </rPr>
      <t>市场建设和农村电商物流</t>
    </r>
  </si>
  <si>
    <r>
      <rPr>
        <sz val="22"/>
        <color rgb="FF000000"/>
        <rFont val="方正仿宋简体"/>
        <charset val="134"/>
      </rPr>
      <t>阿克萨克马热勒乡阿克萨克马热勒（</t>
    </r>
    <r>
      <rPr>
        <sz val="22"/>
        <color rgb="FF000000"/>
        <rFont val="Times New Roman"/>
        <charset val="134"/>
      </rPr>
      <t>13</t>
    </r>
    <r>
      <rPr>
        <sz val="22"/>
        <color rgb="FF000000"/>
        <rFont val="方正仿宋简体"/>
        <charset val="134"/>
      </rPr>
      <t>）村</t>
    </r>
  </si>
  <si>
    <r>
      <rPr>
        <b/>
        <sz val="22"/>
        <rFont val="方正仿宋简体"/>
        <charset val="134"/>
      </rPr>
      <t>总投资：</t>
    </r>
    <r>
      <rPr>
        <sz val="22"/>
        <rFont val="Times New Roman"/>
        <charset val="134"/>
      </rPr>
      <t>408</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为进一步发展壮大村级集体经济，在阿克萨克马热勒乡阿克萨克马热勒（</t>
    </r>
    <r>
      <rPr>
        <sz val="22"/>
        <rFont val="Times New Roman"/>
        <charset val="134"/>
      </rPr>
      <t>13</t>
    </r>
    <r>
      <rPr>
        <sz val="22"/>
        <rFont val="方正仿宋简体"/>
        <charset val="134"/>
      </rPr>
      <t>）村为阿瓦提镇墩巴格（</t>
    </r>
    <r>
      <rPr>
        <sz val="22"/>
        <rFont val="Times New Roman"/>
        <charset val="134"/>
      </rPr>
      <t>11</t>
    </r>
    <r>
      <rPr>
        <sz val="22"/>
        <rFont val="方正仿宋简体"/>
        <charset val="134"/>
      </rPr>
      <t>）村、阿克萨克马热勒乡英也尔（</t>
    </r>
    <r>
      <rPr>
        <sz val="22"/>
        <rFont val="Times New Roman"/>
        <charset val="134"/>
      </rPr>
      <t>18</t>
    </r>
    <r>
      <rPr>
        <sz val="22"/>
        <rFont val="方正仿宋简体"/>
        <charset val="134"/>
      </rPr>
      <t>）村、夏马勒乡新风（</t>
    </r>
    <r>
      <rPr>
        <sz val="22"/>
        <rFont val="Times New Roman"/>
        <charset val="134"/>
      </rPr>
      <t>13</t>
    </r>
    <r>
      <rPr>
        <sz val="22"/>
        <rFont val="方正仿宋简体"/>
        <charset val="134"/>
      </rPr>
      <t>）村、阿纳库勒乡博孜买里（</t>
    </r>
    <r>
      <rPr>
        <sz val="22"/>
        <rFont val="Times New Roman"/>
        <charset val="134"/>
      </rPr>
      <t>7</t>
    </r>
    <r>
      <rPr>
        <sz val="22"/>
        <rFont val="方正仿宋简体"/>
        <charset val="134"/>
      </rPr>
      <t>）村等</t>
    </r>
    <r>
      <rPr>
        <sz val="22"/>
        <rFont val="Times New Roman"/>
        <charset val="134"/>
      </rPr>
      <t>7</t>
    </r>
    <r>
      <rPr>
        <sz val="22"/>
        <rFont val="方正仿宋简体"/>
        <charset val="134"/>
      </rPr>
      <t>个村实施发展壮大集体经济项目，每村计划投资</t>
    </r>
    <r>
      <rPr>
        <sz val="22"/>
        <rFont val="Times New Roman"/>
        <charset val="134"/>
      </rPr>
      <t>100</t>
    </r>
    <r>
      <rPr>
        <sz val="22"/>
        <rFont val="方正仿宋简体"/>
        <charset val="134"/>
      </rPr>
      <t>万元，</t>
    </r>
    <r>
      <rPr>
        <sz val="22"/>
        <rFont val="Times New Roman"/>
        <charset val="134"/>
      </rPr>
      <t>4</t>
    </r>
    <r>
      <rPr>
        <sz val="22"/>
        <rFont val="方正仿宋简体"/>
        <charset val="134"/>
      </rPr>
      <t>个村共投资</t>
    </r>
    <r>
      <rPr>
        <sz val="22"/>
        <rFont val="Times New Roman"/>
        <charset val="134"/>
      </rPr>
      <t>408</t>
    </r>
    <r>
      <rPr>
        <sz val="22"/>
        <rFont val="方正仿宋简体"/>
        <charset val="134"/>
      </rPr>
      <t>万元，新建</t>
    </r>
    <r>
      <rPr>
        <sz val="22"/>
        <rFont val="Times New Roman"/>
        <charset val="134"/>
      </rPr>
      <t>2800</t>
    </r>
    <r>
      <rPr>
        <sz val="22"/>
        <rFont val="方正仿宋简体"/>
        <charset val="134"/>
      </rPr>
      <t>平方米（每个村</t>
    </r>
    <r>
      <rPr>
        <sz val="22"/>
        <rFont val="Times New Roman"/>
        <charset val="134"/>
      </rPr>
      <t>400</t>
    </r>
    <r>
      <rPr>
        <sz val="22"/>
        <rFont val="方正仿宋简体"/>
        <charset val="134"/>
      </rPr>
      <t>平方米）便民超市，用于增加集体经济收入。</t>
    </r>
  </si>
  <si>
    <r>
      <t>社会效益：</t>
    </r>
    <r>
      <rPr>
        <sz val="22"/>
        <rFont val="方正仿宋简体"/>
        <charset val="134"/>
      </rPr>
      <t>建设</t>
    </r>
    <r>
      <rPr>
        <sz val="22"/>
        <rFont val="Times New Roman"/>
        <charset val="134"/>
      </rPr>
      <t>“</t>
    </r>
    <r>
      <rPr>
        <sz val="22"/>
        <rFont val="方正仿宋简体"/>
        <charset val="134"/>
      </rPr>
      <t>便民超市</t>
    </r>
    <r>
      <rPr>
        <sz val="22"/>
        <rFont val="Times New Roman"/>
        <charset val="134"/>
      </rPr>
      <t>”</t>
    </r>
    <r>
      <rPr>
        <sz val="22"/>
        <rFont val="方正仿宋简体"/>
        <charset val="134"/>
      </rPr>
      <t>工程量</t>
    </r>
    <r>
      <rPr>
        <sz val="22"/>
        <rFont val="宋体"/>
        <charset val="134"/>
      </rPr>
      <t>≥</t>
    </r>
    <r>
      <rPr>
        <sz val="22"/>
        <rFont val="Times New Roman"/>
        <charset val="134"/>
      </rPr>
      <t>1600</t>
    </r>
    <r>
      <rPr>
        <sz val="22"/>
        <rFont val="宋体"/>
        <charset val="134"/>
      </rPr>
      <t>㎡</t>
    </r>
    <r>
      <rPr>
        <sz val="22"/>
        <rFont val="方正仿宋简体"/>
        <charset val="134"/>
      </rPr>
      <t>，建设便民超市</t>
    </r>
    <r>
      <rPr>
        <sz val="22"/>
        <rFont val="宋体"/>
        <charset val="134"/>
      </rPr>
      <t>≥</t>
    </r>
    <r>
      <rPr>
        <sz val="22"/>
        <rFont val="Times New Roman"/>
        <charset val="134"/>
      </rPr>
      <t>4</t>
    </r>
    <r>
      <rPr>
        <sz val="22"/>
        <rFont val="方正仿宋简体"/>
        <charset val="134"/>
      </rPr>
      <t>个，项目验收合格率</t>
    </r>
    <r>
      <rPr>
        <sz val="22"/>
        <rFont val="Times New Roman"/>
        <charset val="134"/>
      </rPr>
      <t>=100%</t>
    </r>
    <r>
      <rPr>
        <sz val="22"/>
        <rFont val="宋体"/>
        <charset val="134"/>
      </rPr>
      <t>；</t>
    </r>
    <r>
      <rPr>
        <sz val="22"/>
        <rFont val="Times New Roman"/>
        <charset val="134"/>
      </rPr>
      <t xml:space="preserve">
</t>
    </r>
    <r>
      <rPr>
        <b/>
        <sz val="22"/>
        <rFont val="方正仿宋简体"/>
        <charset val="134"/>
      </rPr>
      <t>经济效益：</t>
    </r>
    <r>
      <rPr>
        <sz val="22"/>
        <rFont val="方正仿宋简体"/>
        <charset val="134"/>
      </rPr>
      <t>项目年收益率</t>
    </r>
    <r>
      <rPr>
        <sz val="22"/>
        <rFont val="宋体"/>
        <charset val="134"/>
      </rPr>
      <t>≥</t>
    </r>
    <r>
      <rPr>
        <sz val="22"/>
        <rFont val="Times New Roman"/>
        <charset val="134"/>
      </rPr>
      <t>4%</t>
    </r>
    <r>
      <rPr>
        <sz val="22"/>
        <rFont val="方正仿宋简体"/>
        <charset val="134"/>
      </rPr>
      <t>，增加村集体经济收入</t>
    </r>
    <r>
      <rPr>
        <sz val="22"/>
        <rFont val="宋体"/>
        <charset val="134"/>
      </rPr>
      <t>≥</t>
    </r>
    <r>
      <rPr>
        <sz val="22"/>
        <rFont val="Times New Roman"/>
        <charset val="134"/>
      </rPr>
      <t>4</t>
    </r>
    <r>
      <rPr>
        <sz val="22"/>
        <rFont val="方正仿宋简体"/>
        <charset val="134"/>
      </rPr>
      <t>万元，带动增加脱贫人口全年总收入</t>
    </r>
    <r>
      <rPr>
        <sz val="22"/>
        <rFont val="宋体"/>
        <charset val="134"/>
      </rPr>
      <t>≥</t>
    </r>
    <r>
      <rPr>
        <sz val="22"/>
        <rFont val="Times New Roman"/>
        <charset val="134"/>
      </rPr>
      <t>3</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新增就业人数</t>
    </r>
    <r>
      <rPr>
        <sz val="22"/>
        <rFont val="Times New Roman"/>
        <charset val="134"/>
      </rPr>
      <t>100</t>
    </r>
    <r>
      <rPr>
        <sz val="22"/>
        <rFont val="方正仿宋简体"/>
        <charset val="134"/>
      </rPr>
      <t>人左右。通过建设便民超市，由村委会将此租金用于循环发展壮大村集体经济，巩固拓展脱贫攻坚成果，助力乡村全面振兴。</t>
    </r>
  </si>
  <si>
    <r>
      <rPr>
        <sz val="22"/>
        <color theme="1"/>
        <rFont val="方正仿宋简体"/>
        <charset val="134"/>
      </rPr>
      <t>项目建成后，将便民超市出租赁商户经营，村集体收取租赁经营收入，按照当地租赁租金水平，租金按照保守</t>
    </r>
    <r>
      <rPr>
        <sz val="22"/>
        <color theme="1"/>
        <rFont val="Times New Roman"/>
        <charset val="134"/>
      </rPr>
      <t>100</t>
    </r>
    <r>
      <rPr>
        <sz val="22"/>
        <color theme="1"/>
        <rFont val="方正仿宋简体"/>
        <charset val="134"/>
      </rPr>
      <t>元</t>
    </r>
    <r>
      <rPr>
        <sz val="22"/>
        <color theme="1"/>
        <rFont val="Times New Roman"/>
        <charset val="134"/>
      </rPr>
      <t>/</t>
    </r>
    <r>
      <rPr>
        <sz val="22"/>
        <color theme="1"/>
        <rFont val="方正仿宋简体"/>
        <charset val="134"/>
      </rPr>
      <t>平方米</t>
    </r>
    <r>
      <rPr>
        <sz val="22"/>
        <color theme="1"/>
        <rFont val="Times New Roman"/>
        <charset val="134"/>
      </rPr>
      <t>/</t>
    </r>
    <r>
      <rPr>
        <sz val="22"/>
        <color theme="1"/>
        <rFont val="方正仿宋简体"/>
        <charset val="134"/>
      </rPr>
      <t>年，</t>
    </r>
    <r>
      <rPr>
        <sz val="22"/>
        <color theme="1"/>
        <rFont val="Times New Roman"/>
        <charset val="134"/>
      </rPr>
      <t>400</t>
    </r>
    <r>
      <rPr>
        <sz val="22"/>
        <color theme="1"/>
        <rFont val="方正仿宋简体"/>
        <charset val="134"/>
      </rPr>
      <t>平方米每年可收入</t>
    </r>
    <r>
      <rPr>
        <sz val="22"/>
        <color theme="1"/>
        <rFont val="Times New Roman"/>
        <charset val="134"/>
      </rPr>
      <t>4</t>
    </r>
    <r>
      <rPr>
        <sz val="22"/>
        <color theme="1"/>
        <rFont val="方正仿宋简体"/>
        <charset val="134"/>
      </rPr>
      <t>万元，每个村年集体经济可创收</t>
    </r>
    <r>
      <rPr>
        <sz val="22"/>
        <color theme="1"/>
        <rFont val="Times New Roman"/>
        <charset val="134"/>
      </rPr>
      <t>4</t>
    </r>
    <r>
      <rPr>
        <sz val="22"/>
        <color theme="1"/>
        <rFont val="方正仿宋简体"/>
        <charset val="134"/>
      </rPr>
      <t>万元，</t>
    </r>
    <r>
      <rPr>
        <sz val="22"/>
        <color theme="1"/>
        <rFont val="Times New Roman"/>
        <charset val="134"/>
      </rPr>
      <t>4</t>
    </r>
    <r>
      <rPr>
        <sz val="22"/>
        <color theme="1"/>
        <rFont val="方正仿宋简体"/>
        <charset val="134"/>
      </rPr>
      <t>个村年集体经济收入可增加</t>
    </r>
    <r>
      <rPr>
        <sz val="22"/>
        <color theme="1"/>
        <rFont val="Times New Roman"/>
        <charset val="134"/>
      </rPr>
      <t>16</t>
    </r>
    <r>
      <rPr>
        <sz val="22"/>
        <color theme="1"/>
        <rFont val="方正仿宋简体"/>
        <charset val="134"/>
      </rPr>
      <t>万元。</t>
    </r>
  </si>
  <si>
    <r>
      <rPr>
        <sz val="22"/>
        <color rgb="FF000000"/>
        <rFont val="方正仿宋简体"/>
        <charset val="134"/>
      </rPr>
      <t>县委组织部</t>
    </r>
  </si>
  <si>
    <r>
      <rPr>
        <sz val="22"/>
        <color rgb="FF000000"/>
        <rFont val="方正仿宋简体"/>
        <charset val="134"/>
      </rPr>
      <t>王保合</t>
    </r>
  </si>
  <si>
    <t>BCX020</t>
  </si>
  <si>
    <r>
      <rPr>
        <sz val="22"/>
        <color rgb="FF000000"/>
        <rFont val="方正仿宋简体"/>
        <charset val="134"/>
      </rPr>
      <t>巴楚县</t>
    </r>
    <r>
      <rPr>
        <sz val="22"/>
        <color rgb="FF000000"/>
        <rFont val="Times New Roman"/>
        <charset val="134"/>
      </rPr>
      <t>2025</t>
    </r>
    <r>
      <rPr>
        <sz val="22"/>
        <color rgb="FF000000"/>
        <rFont val="方正仿宋简体"/>
        <charset val="134"/>
      </rPr>
      <t>年恰尔巴格乡农贸市场建设项目</t>
    </r>
  </si>
  <si>
    <r>
      <rPr>
        <sz val="22"/>
        <color rgb="FF000000"/>
        <rFont val="方正仿宋简体"/>
        <charset val="134"/>
      </rPr>
      <t>恰尔巴格乡炮台（</t>
    </r>
    <r>
      <rPr>
        <sz val="22"/>
        <color rgb="FF000000"/>
        <rFont val="Times New Roman"/>
        <charset val="134"/>
      </rPr>
      <t>16</t>
    </r>
    <r>
      <rPr>
        <sz val="22"/>
        <color rgb="FF000000"/>
        <rFont val="方正仿宋简体"/>
        <charset val="134"/>
      </rPr>
      <t>）村</t>
    </r>
  </si>
  <si>
    <r>
      <rPr>
        <b/>
        <sz val="22"/>
        <color rgb="FF000000"/>
        <rFont val="方正仿宋简体"/>
        <charset val="134"/>
      </rPr>
      <t>总投资</t>
    </r>
    <r>
      <rPr>
        <sz val="22"/>
        <color rgb="FF000000"/>
        <rFont val="方正仿宋简体"/>
        <charset val="134"/>
      </rPr>
      <t>：</t>
    </r>
    <r>
      <rPr>
        <sz val="22"/>
        <color rgb="FF000000"/>
        <rFont val="Times New Roman"/>
        <charset val="134"/>
      </rPr>
      <t>1020</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在恰尔巴格乡炮台（</t>
    </r>
    <r>
      <rPr>
        <sz val="22"/>
        <color rgb="FF000000"/>
        <rFont val="Times New Roman"/>
        <charset val="134"/>
      </rPr>
      <t>16</t>
    </r>
    <r>
      <rPr>
        <sz val="22"/>
        <color rgb="FF000000"/>
        <rFont val="方正仿宋简体"/>
        <charset val="134"/>
      </rPr>
      <t>）村新建农贸市场</t>
    </r>
    <r>
      <rPr>
        <sz val="22"/>
        <color rgb="FF000000"/>
        <rFont val="Times New Roman"/>
        <charset val="134"/>
      </rPr>
      <t>33200</t>
    </r>
    <r>
      <rPr>
        <sz val="22"/>
        <color rgb="FF000000"/>
        <rFont val="方正仿宋简体"/>
        <charset val="134"/>
      </rPr>
      <t>平方米，建设</t>
    </r>
    <r>
      <rPr>
        <sz val="22"/>
        <color rgb="FF000000"/>
        <rFont val="Times New Roman"/>
        <charset val="134"/>
      </rPr>
      <t>50*9</t>
    </r>
    <r>
      <rPr>
        <sz val="22"/>
        <color rgb="FF000000"/>
        <rFont val="方正仿宋简体"/>
        <charset val="134"/>
      </rPr>
      <t>彩钢大棚</t>
    </r>
    <r>
      <rPr>
        <sz val="22"/>
        <color rgb="FF000000"/>
        <rFont val="Times New Roman"/>
        <charset val="134"/>
      </rPr>
      <t>32</t>
    </r>
    <r>
      <rPr>
        <sz val="22"/>
        <color rgb="FF000000"/>
        <rFont val="方正仿宋简体"/>
        <charset val="134"/>
      </rPr>
      <t>座，公共厕所</t>
    </r>
    <r>
      <rPr>
        <sz val="22"/>
        <color rgb="FF000000"/>
        <rFont val="Times New Roman"/>
        <charset val="134"/>
      </rPr>
      <t>1</t>
    </r>
    <r>
      <rPr>
        <sz val="22"/>
        <color rgb="FF000000"/>
        <rFont val="方正仿宋简体"/>
        <charset val="134"/>
      </rPr>
      <t>座，配套相关附属设施。</t>
    </r>
  </si>
  <si>
    <r>
      <rPr>
        <sz val="22"/>
        <rFont val="方正仿宋简体"/>
        <charset val="134"/>
      </rPr>
      <t>建设小市场面积</t>
    </r>
    <r>
      <rPr>
        <sz val="22"/>
        <rFont val="宋体"/>
        <charset val="134"/>
      </rPr>
      <t>≥</t>
    </r>
    <r>
      <rPr>
        <sz val="22"/>
        <rFont val="Times New Roman"/>
        <charset val="134"/>
      </rPr>
      <t>33200</t>
    </r>
    <r>
      <rPr>
        <sz val="22"/>
        <rFont val="宋体"/>
        <charset val="134"/>
      </rPr>
      <t>㎡</t>
    </r>
    <r>
      <rPr>
        <sz val="22"/>
        <rFont val="方正仿宋简体"/>
        <charset val="134"/>
      </rPr>
      <t>，建设厕所</t>
    </r>
    <r>
      <rPr>
        <sz val="22"/>
        <rFont val="宋体"/>
        <charset val="134"/>
      </rPr>
      <t>≥</t>
    </r>
    <r>
      <rPr>
        <sz val="22"/>
        <rFont val="Times New Roman"/>
        <charset val="134"/>
      </rPr>
      <t>50</t>
    </r>
    <r>
      <rPr>
        <sz val="22"/>
        <rFont val="方正仿宋简体"/>
        <charset val="134"/>
      </rPr>
      <t>平方米，项目验收合格率</t>
    </r>
    <r>
      <rPr>
        <sz val="22"/>
        <rFont val="Times New Roman"/>
        <charset val="134"/>
      </rPr>
      <t>=100%</t>
    </r>
    <r>
      <rPr>
        <sz val="22"/>
        <rFont val="方正仿宋简体"/>
        <charset val="134"/>
      </rPr>
      <t>；</t>
    </r>
    <r>
      <rPr>
        <b/>
        <sz val="22"/>
        <rFont val="Times New Roman"/>
        <charset val="134"/>
      </rPr>
      <t xml:space="preserve">
</t>
    </r>
    <r>
      <rPr>
        <b/>
        <sz val="22"/>
        <rFont val="方正仿宋简体"/>
        <charset val="134"/>
      </rPr>
      <t>经济效益：</t>
    </r>
    <r>
      <rPr>
        <sz val="22"/>
        <rFont val="方正仿宋简体"/>
        <charset val="134"/>
      </rPr>
      <t>带动增加村集体经济收入</t>
    </r>
    <r>
      <rPr>
        <sz val="22"/>
        <rFont val="宋体"/>
        <charset val="134"/>
      </rPr>
      <t>≥</t>
    </r>
    <r>
      <rPr>
        <sz val="22"/>
        <rFont val="Times New Roman"/>
        <charset val="134"/>
      </rPr>
      <t>20</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受益脱贫人口（含监测对象）</t>
    </r>
    <r>
      <rPr>
        <sz val="22"/>
        <rFont val="宋体"/>
        <charset val="134"/>
      </rPr>
      <t>≥</t>
    </r>
    <r>
      <rPr>
        <sz val="22"/>
        <rFont val="Times New Roman"/>
        <charset val="134"/>
      </rPr>
      <t>600</t>
    </r>
    <r>
      <rPr>
        <sz val="22"/>
        <rFont val="方正仿宋简体"/>
        <charset val="134"/>
      </rPr>
      <t>人，有效拓宽居民增收致富渠道，持续促进农村经济发展，提高居民生活水平；</t>
    </r>
    <r>
      <rPr>
        <sz val="22"/>
        <rFont val="Times New Roman"/>
        <charset val="134"/>
      </rPr>
      <t xml:space="preserve">
</t>
    </r>
    <r>
      <rPr>
        <b/>
        <sz val="22"/>
        <rFont val="方正仿宋简体"/>
        <charset val="134"/>
      </rPr>
      <t>满意度：</t>
    </r>
    <r>
      <rPr>
        <sz val="22"/>
        <rFont val="方正仿宋简体"/>
        <charset val="134"/>
      </rPr>
      <t>受益农户满意度</t>
    </r>
    <r>
      <rPr>
        <sz val="22"/>
        <rFont val="宋体"/>
        <charset val="134"/>
      </rPr>
      <t>≥</t>
    </r>
    <r>
      <rPr>
        <sz val="22"/>
        <rFont val="Times New Roman"/>
        <charset val="134"/>
      </rPr>
      <t>95%</t>
    </r>
    <r>
      <rPr>
        <sz val="22"/>
        <rFont val="方正仿宋简体"/>
        <charset val="134"/>
      </rPr>
      <t>以上。</t>
    </r>
  </si>
  <si>
    <r>
      <rPr>
        <sz val="22"/>
        <color theme="1"/>
        <rFont val="方正仿宋简体"/>
        <charset val="134"/>
      </rPr>
      <t>项目建成后资产收益计划给</t>
    </r>
    <r>
      <rPr>
        <sz val="22"/>
        <color theme="1"/>
        <rFont val="Times New Roman"/>
        <charset val="134"/>
      </rPr>
      <t>2</t>
    </r>
    <r>
      <rPr>
        <sz val="22"/>
        <color theme="1"/>
        <rFont val="方正仿宋简体"/>
        <charset val="134"/>
      </rPr>
      <t>村、</t>
    </r>
    <r>
      <rPr>
        <sz val="22"/>
        <color theme="1"/>
        <rFont val="Times New Roman"/>
        <charset val="134"/>
      </rPr>
      <t>12</t>
    </r>
    <r>
      <rPr>
        <sz val="22"/>
        <color theme="1"/>
        <rFont val="方正仿宋简体"/>
        <charset val="134"/>
      </rPr>
      <t>村、</t>
    </r>
    <r>
      <rPr>
        <sz val="22"/>
        <color theme="1"/>
        <rFont val="Times New Roman"/>
        <charset val="134"/>
      </rPr>
      <t>16</t>
    </r>
    <r>
      <rPr>
        <sz val="22"/>
        <color theme="1"/>
        <rFont val="方正仿宋简体"/>
        <charset val="134"/>
      </rPr>
      <t>村，由其盖里克合作社承租运营，租金不低于同期银行贷款利息。</t>
    </r>
  </si>
  <si>
    <r>
      <rPr>
        <sz val="22"/>
        <color rgb="FF000000"/>
        <rFont val="方正仿宋简体"/>
        <charset val="134"/>
      </rPr>
      <t>恰尔巴格乡</t>
    </r>
  </si>
  <si>
    <r>
      <rPr>
        <sz val="22"/>
        <color rgb="FF000000"/>
        <rFont val="方正仿宋简体"/>
        <charset val="134"/>
      </rPr>
      <t>贾中元、明杰</t>
    </r>
  </si>
  <si>
    <t>BCX021</t>
  </si>
  <si>
    <r>
      <rPr>
        <sz val="22"/>
        <rFont val="方正仿宋简体"/>
        <charset val="134"/>
      </rPr>
      <t>巴楚县</t>
    </r>
    <r>
      <rPr>
        <sz val="22"/>
        <rFont val="Times New Roman"/>
        <charset val="134"/>
      </rPr>
      <t>2025</t>
    </r>
    <r>
      <rPr>
        <sz val="22"/>
        <rFont val="方正仿宋简体"/>
        <charset val="134"/>
      </rPr>
      <t>年夏马勒乡小微产业园扩建项目</t>
    </r>
  </si>
  <si>
    <r>
      <rPr>
        <sz val="22"/>
        <rFont val="方正仿宋简体"/>
        <charset val="134"/>
      </rPr>
      <t>产业园（区）</t>
    </r>
  </si>
  <si>
    <r>
      <rPr>
        <sz val="22"/>
        <color theme="1"/>
        <rFont val="方正仿宋简体"/>
        <charset val="134"/>
      </rPr>
      <t>改建</t>
    </r>
  </si>
  <si>
    <r>
      <rPr>
        <sz val="22"/>
        <rFont val="方正仿宋简体"/>
        <charset val="134"/>
      </rPr>
      <t>夏马勒乡古勒巴格（</t>
    </r>
    <r>
      <rPr>
        <sz val="22"/>
        <rFont val="Times New Roman"/>
        <charset val="134"/>
      </rPr>
      <t>3</t>
    </r>
    <r>
      <rPr>
        <sz val="22"/>
        <rFont val="方正仿宋简体"/>
        <charset val="134"/>
      </rPr>
      <t>）村</t>
    </r>
  </si>
  <si>
    <r>
      <rPr>
        <b/>
        <sz val="22"/>
        <rFont val="方正仿宋简体"/>
        <charset val="134"/>
      </rPr>
      <t>总投资：</t>
    </r>
    <r>
      <rPr>
        <sz val="22"/>
        <rFont val="Times New Roman"/>
        <charset val="134"/>
      </rPr>
      <t>2043</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在夏马勒乡古勒巴格（</t>
    </r>
    <r>
      <rPr>
        <sz val="22"/>
        <rFont val="Times New Roman"/>
        <charset val="134"/>
      </rPr>
      <t>3</t>
    </r>
    <r>
      <rPr>
        <sz val="22"/>
        <rFont val="方正仿宋简体"/>
        <charset val="134"/>
      </rPr>
      <t>）村新建</t>
    </r>
    <r>
      <rPr>
        <sz val="22"/>
        <rFont val="Times New Roman"/>
        <charset val="134"/>
      </rPr>
      <t>5</t>
    </r>
    <r>
      <rPr>
        <sz val="22"/>
        <rFont val="方正仿宋简体"/>
        <charset val="134"/>
      </rPr>
      <t>栋</t>
    </r>
    <r>
      <rPr>
        <sz val="22"/>
        <rFont val="Times New Roman"/>
        <charset val="134"/>
      </rPr>
      <t>12</t>
    </r>
    <r>
      <rPr>
        <sz val="22"/>
        <rFont val="方正仿宋简体"/>
        <charset val="134"/>
      </rPr>
      <t>米高彩钢结构厂房（面积</t>
    </r>
    <r>
      <rPr>
        <sz val="22"/>
        <rFont val="Times New Roman"/>
        <charset val="134"/>
      </rPr>
      <t>1488</t>
    </r>
    <r>
      <rPr>
        <sz val="22"/>
        <rFont val="方正仿宋简体"/>
        <charset val="134"/>
      </rPr>
      <t>平方米）及附属用房</t>
    </r>
    <r>
      <rPr>
        <sz val="22"/>
        <rFont val="Times New Roman"/>
        <charset val="134"/>
      </rPr>
      <t>200</t>
    </r>
    <r>
      <rPr>
        <sz val="22"/>
        <rFont val="宋体"/>
        <charset val="134"/>
      </rPr>
      <t>㎡</t>
    </r>
    <r>
      <rPr>
        <sz val="22"/>
        <rFont val="方正仿宋简体"/>
        <charset val="134"/>
      </rPr>
      <t>，配套污水处理站（</t>
    </r>
    <r>
      <rPr>
        <sz val="22"/>
        <rFont val="Times New Roman"/>
        <charset val="134"/>
      </rPr>
      <t>500m³/d</t>
    </r>
    <r>
      <rPr>
        <sz val="22"/>
        <rFont val="方正仿宋简体"/>
        <charset val="134"/>
      </rPr>
      <t>）中水库</t>
    </r>
    <r>
      <rPr>
        <sz val="22"/>
        <rFont val="Times New Roman"/>
        <charset val="134"/>
      </rPr>
      <t>75000m³</t>
    </r>
    <r>
      <rPr>
        <sz val="22"/>
        <rFont val="方正仿宋简体"/>
        <charset val="134"/>
      </rPr>
      <t>、排水管道</t>
    </r>
    <r>
      <rPr>
        <sz val="22"/>
        <rFont val="Times New Roman"/>
        <charset val="134"/>
      </rPr>
      <t>2.3</t>
    </r>
    <r>
      <rPr>
        <sz val="22"/>
        <rFont val="方正仿宋简体"/>
        <charset val="134"/>
      </rPr>
      <t>公里、泵房</t>
    </r>
    <r>
      <rPr>
        <sz val="22"/>
        <rFont val="Times New Roman"/>
        <charset val="134"/>
      </rPr>
      <t>1</t>
    </r>
    <r>
      <rPr>
        <sz val="22"/>
        <rFont val="方正仿宋简体"/>
        <charset val="134"/>
      </rPr>
      <t>座，配套产业园</t>
    </r>
    <r>
      <rPr>
        <sz val="22"/>
        <rFont val="Times New Roman"/>
        <charset val="134"/>
      </rPr>
      <t>4000KVA</t>
    </r>
    <r>
      <rPr>
        <sz val="22"/>
        <rFont val="方正仿宋简体"/>
        <charset val="134"/>
      </rPr>
      <t>高压专线</t>
    </r>
    <r>
      <rPr>
        <sz val="22"/>
        <rFont val="Times New Roman"/>
        <charset val="134"/>
      </rPr>
      <t>1</t>
    </r>
    <r>
      <rPr>
        <sz val="22"/>
        <rFont val="方正仿宋简体"/>
        <charset val="134"/>
      </rPr>
      <t>条、</t>
    </r>
    <r>
      <rPr>
        <sz val="22"/>
        <rFont val="Times New Roman"/>
        <charset val="134"/>
      </rPr>
      <t>800KVA</t>
    </r>
    <r>
      <rPr>
        <sz val="22"/>
        <rFont val="方正仿宋简体"/>
        <charset val="134"/>
      </rPr>
      <t>变压器</t>
    </r>
    <r>
      <rPr>
        <sz val="22"/>
        <rFont val="Times New Roman"/>
        <charset val="134"/>
      </rPr>
      <t>2</t>
    </r>
    <r>
      <rPr>
        <sz val="22"/>
        <rFont val="方正仿宋简体"/>
        <charset val="134"/>
      </rPr>
      <t>台及配电室</t>
    </r>
    <r>
      <rPr>
        <sz val="22"/>
        <rFont val="Times New Roman"/>
        <charset val="134"/>
      </rPr>
      <t>100</t>
    </r>
    <r>
      <rPr>
        <sz val="22"/>
        <rFont val="宋体"/>
        <charset val="134"/>
      </rPr>
      <t>㎡</t>
    </r>
    <r>
      <rPr>
        <sz val="22"/>
        <rFont val="方正仿宋简体"/>
        <charset val="134"/>
      </rPr>
      <t>。</t>
    </r>
  </si>
  <si>
    <r>
      <rPr>
        <sz val="22"/>
        <color rgb="FF000000"/>
        <rFont val="方正仿宋简体"/>
        <charset val="134"/>
      </rPr>
      <t>建设厂房面积</t>
    </r>
    <r>
      <rPr>
        <sz val="22"/>
        <color rgb="FF000000"/>
        <rFont val="宋体"/>
        <charset val="134"/>
      </rPr>
      <t>≥</t>
    </r>
    <r>
      <rPr>
        <sz val="22"/>
        <color rgb="FF000000"/>
        <rFont val="Times New Roman"/>
        <charset val="134"/>
      </rPr>
      <t>1488</t>
    </r>
    <r>
      <rPr>
        <sz val="22"/>
        <color rgb="FF000000"/>
        <rFont val="方正仿宋简体"/>
        <charset val="134"/>
      </rPr>
      <t>平方米，附属用房</t>
    </r>
    <r>
      <rPr>
        <sz val="22"/>
        <color rgb="FF000000"/>
        <rFont val="宋体"/>
        <charset val="134"/>
      </rPr>
      <t>≥</t>
    </r>
    <r>
      <rPr>
        <sz val="22"/>
        <color rgb="FF000000"/>
        <rFont val="Times New Roman"/>
        <charset val="134"/>
      </rPr>
      <t>200</t>
    </r>
    <r>
      <rPr>
        <sz val="22"/>
        <color rgb="FF000000"/>
        <rFont val="宋体"/>
        <charset val="134"/>
      </rPr>
      <t>㎡</t>
    </r>
    <r>
      <rPr>
        <sz val="22"/>
        <color rgb="FF000000"/>
        <rFont val="方正仿宋简体"/>
        <charset val="134"/>
      </rPr>
      <t>，排水管道</t>
    </r>
    <r>
      <rPr>
        <sz val="22"/>
        <color rgb="FF000000"/>
        <rFont val="宋体"/>
        <charset val="134"/>
      </rPr>
      <t>≥</t>
    </r>
    <r>
      <rPr>
        <sz val="22"/>
        <color rgb="FF000000"/>
        <rFont val="Times New Roman"/>
        <charset val="134"/>
      </rPr>
      <t>2.3</t>
    </r>
    <r>
      <rPr>
        <sz val="22"/>
        <color rgb="FF000000"/>
        <rFont val="方正仿宋简体"/>
        <charset val="134"/>
      </rPr>
      <t>公里；</t>
    </r>
    <r>
      <rPr>
        <b/>
        <sz val="22"/>
        <color rgb="FF000000"/>
        <rFont val="Times New Roman"/>
        <charset val="134"/>
      </rPr>
      <t xml:space="preserve">
</t>
    </r>
    <r>
      <rPr>
        <b/>
        <sz val="22"/>
        <color rgb="FF000000"/>
        <rFont val="方正仿宋简体"/>
        <charset val="134"/>
      </rPr>
      <t>经济效益：</t>
    </r>
    <r>
      <rPr>
        <sz val="22"/>
        <color theme="1"/>
        <rFont val="方正仿宋简体"/>
        <charset val="134"/>
      </rPr>
      <t>增加受益脱贫</t>
    </r>
    <r>
      <rPr>
        <sz val="22"/>
        <color theme="1"/>
        <rFont val="Times New Roman"/>
        <charset val="134"/>
      </rPr>
      <t>20</t>
    </r>
    <r>
      <rPr>
        <sz val="22"/>
        <color theme="1"/>
        <rFont val="方正仿宋简体"/>
        <charset val="134"/>
      </rPr>
      <t>户</t>
    </r>
    <r>
      <rPr>
        <sz val="22"/>
        <color theme="1"/>
        <rFont val="Times New Roman"/>
        <charset val="134"/>
      </rPr>
      <t>50</t>
    </r>
    <r>
      <rPr>
        <sz val="22"/>
        <color theme="1"/>
        <rFont val="方正仿宋简体"/>
        <charset val="134"/>
      </rPr>
      <t>人，带动就近就地就业</t>
    </r>
    <r>
      <rPr>
        <sz val="22"/>
        <color theme="1"/>
        <rFont val="宋体"/>
        <charset val="134"/>
      </rPr>
      <t>≥</t>
    </r>
    <r>
      <rPr>
        <sz val="22"/>
        <color theme="1"/>
        <rFont val="Times New Roman"/>
        <charset val="134"/>
      </rPr>
      <t>80</t>
    </r>
    <r>
      <rPr>
        <sz val="22"/>
        <color theme="1"/>
        <rFont val="方正仿宋简体"/>
        <charset val="134"/>
      </rPr>
      <t>人，项目建设过程中预计带动就业</t>
    </r>
    <r>
      <rPr>
        <sz val="22"/>
        <color theme="1"/>
        <rFont val="宋体"/>
        <charset val="134"/>
      </rPr>
      <t>≥</t>
    </r>
    <r>
      <rPr>
        <sz val="22"/>
        <color theme="1"/>
        <rFont val="Times New Roman"/>
        <charset val="134"/>
      </rPr>
      <t>150</t>
    </r>
    <r>
      <rPr>
        <sz val="22"/>
        <color theme="1"/>
        <rFont val="方正仿宋简体"/>
        <charset val="134"/>
      </rPr>
      <t>人，带动脱贫户就业</t>
    </r>
    <r>
      <rPr>
        <sz val="22"/>
        <color theme="1"/>
        <rFont val="宋体"/>
        <charset val="134"/>
      </rPr>
      <t>≥</t>
    </r>
    <r>
      <rPr>
        <sz val="22"/>
        <color theme="1"/>
        <rFont val="Times New Roman"/>
        <charset val="134"/>
      </rPr>
      <t>30</t>
    </r>
    <r>
      <rPr>
        <sz val="22"/>
        <color theme="1"/>
        <rFont val="方正仿宋简体"/>
        <charset val="134"/>
      </rPr>
      <t>人，发放农民工工资</t>
    </r>
    <r>
      <rPr>
        <sz val="22"/>
        <color theme="1"/>
        <rFont val="宋体"/>
        <charset val="134"/>
      </rPr>
      <t>≥</t>
    </r>
    <r>
      <rPr>
        <sz val="22"/>
        <color theme="1"/>
        <rFont val="Times New Roman"/>
        <charset val="134"/>
      </rPr>
      <t>300</t>
    </r>
    <r>
      <rPr>
        <sz val="22"/>
        <color theme="1"/>
        <rFont val="方正仿宋简体"/>
        <charset val="134"/>
      </rPr>
      <t>万元；</t>
    </r>
    <r>
      <rPr>
        <sz val="22"/>
        <color theme="1"/>
        <rFont val="Times New Roman"/>
        <charset val="134"/>
      </rPr>
      <t xml:space="preserve">
</t>
    </r>
    <r>
      <rPr>
        <b/>
        <sz val="22"/>
        <color theme="1"/>
        <rFont val="方正仿宋简体"/>
        <charset val="134"/>
      </rPr>
      <t>社会效益：</t>
    </r>
    <r>
      <rPr>
        <sz val="22"/>
        <color theme="1"/>
        <rFont val="方正仿宋简体"/>
        <charset val="134"/>
      </rPr>
      <t>项目建成后，使巴楚县夏马勒乡农业产业结构更一步完善，促进残膜回收、厚膜加工利用，对于农业提质增效、农民就业增收和一二三产业融合发展、优化夏马勒乡经济结构具有积极意义。</t>
    </r>
  </si>
  <si>
    <r>
      <rPr>
        <sz val="22"/>
        <color rgb="FF000000"/>
        <rFont val="方正仿宋简体"/>
        <charset val="134"/>
      </rPr>
      <t>该项目利用</t>
    </r>
    <r>
      <rPr>
        <sz val="22"/>
        <color rgb="FF000000"/>
        <rFont val="Times New Roman"/>
        <charset val="134"/>
      </rPr>
      <t>“</t>
    </r>
    <r>
      <rPr>
        <sz val="22"/>
        <color rgb="FF000000"/>
        <rFont val="方正仿宋简体"/>
        <charset val="134"/>
      </rPr>
      <t>政府投资</t>
    </r>
    <r>
      <rPr>
        <sz val="22"/>
        <color rgb="FF000000"/>
        <rFont val="Times New Roman"/>
        <charset val="134"/>
      </rPr>
      <t>+</t>
    </r>
    <r>
      <rPr>
        <sz val="22"/>
        <color rgb="FF000000"/>
        <rFont val="方正仿宋简体"/>
        <charset val="134"/>
      </rPr>
      <t>企业租赁</t>
    </r>
    <r>
      <rPr>
        <sz val="22"/>
        <color rgb="FF000000"/>
        <rFont val="Times New Roman"/>
        <charset val="134"/>
      </rPr>
      <t>+</t>
    </r>
    <r>
      <rPr>
        <sz val="22"/>
        <color rgb="FF000000"/>
        <rFont val="方正仿宋简体"/>
        <charset val="134"/>
      </rPr>
      <t>收益分红</t>
    </r>
    <r>
      <rPr>
        <sz val="22"/>
        <color rgb="FF000000"/>
        <rFont val="Times New Roman"/>
        <charset val="134"/>
      </rPr>
      <t>”</t>
    </r>
    <r>
      <rPr>
        <sz val="22"/>
        <color rgb="FF000000"/>
        <rFont val="方正仿宋简体"/>
        <charset val="134"/>
      </rPr>
      <t>的方式，项目建设完成后由巴楚县江河新材料有限公司、巴楚县荣达棉业有限公司进行租赁，可实现租金受益</t>
    </r>
    <r>
      <rPr>
        <sz val="22"/>
        <color rgb="FF000000"/>
        <rFont val="Times New Roman"/>
        <charset val="134"/>
      </rPr>
      <t>297600</t>
    </r>
    <r>
      <rPr>
        <sz val="22"/>
        <color rgb="FF000000"/>
        <rFont val="方正仿宋简体"/>
        <charset val="134"/>
      </rPr>
      <t>元</t>
    </r>
    <r>
      <rPr>
        <sz val="22"/>
        <color rgb="FF000000"/>
        <rFont val="Times New Roman"/>
        <charset val="134"/>
      </rPr>
      <t>/</t>
    </r>
    <r>
      <rPr>
        <sz val="22"/>
        <color rgb="FF000000"/>
        <rFont val="方正仿宋简体"/>
        <charset val="134"/>
      </rPr>
      <t>年；项目建成后资产划分至古勒巴格（</t>
    </r>
    <r>
      <rPr>
        <sz val="22"/>
        <color rgb="FF000000"/>
        <rFont val="Times New Roman"/>
        <charset val="134"/>
      </rPr>
      <t>3</t>
    </r>
    <r>
      <rPr>
        <sz val="22"/>
        <color rgb="FF000000"/>
        <rFont val="方正仿宋简体"/>
        <charset val="134"/>
      </rPr>
      <t>）村，带动受益脱贫户</t>
    </r>
    <r>
      <rPr>
        <sz val="22"/>
        <color rgb="FF000000"/>
        <rFont val="Times New Roman"/>
        <charset val="134"/>
      </rPr>
      <t>20</t>
    </r>
    <r>
      <rPr>
        <sz val="22"/>
        <color rgb="FF000000"/>
        <rFont val="方正仿宋简体"/>
        <charset val="134"/>
      </rPr>
      <t>户</t>
    </r>
    <r>
      <rPr>
        <sz val="22"/>
        <color rgb="FF000000"/>
        <rFont val="Times New Roman"/>
        <charset val="134"/>
      </rPr>
      <t>50</t>
    </r>
    <r>
      <rPr>
        <sz val="22"/>
        <color rgb="FF000000"/>
        <rFont val="方正仿宋简体"/>
        <charset val="134"/>
      </rPr>
      <t>人。</t>
    </r>
  </si>
  <si>
    <r>
      <rPr>
        <sz val="22"/>
        <color rgb="FF000000"/>
        <rFont val="方正仿宋简体"/>
        <charset val="134"/>
      </rPr>
      <t>夏马勒乡</t>
    </r>
  </si>
  <si>
    <r>
      <rPr>
        <sz val="22"/>
        <color rgb="FF000000"/>
        <rFont val="方正仿宋简体"/>
        <charset val="134"/>
      </rPr>
      <t>木拉提</t>
    </r>
    <r>
      <rPr>
        <sz val="22"/>
        <color rgb="FF000000"/>
        <rFont val="Times New Roman"/>
        <charset val="134"/>
      </rPr>
      <t>·</t>
    </r>
    <r>
      <rPr>
        <sz val="22"/>
        <color rgb="FF000000"/>
        <rFont val="方正仿宋简体"/>
        <charset val="134"/>
      </rPr>
      <t>库尔班、明杰</t>
    </r>
  </si>
  <si>
    <t>BCX023</t>
  </si>
  <si>
    <r>
      <rPr>
        <sz val="22"/>
        <rFont val="方正仿宋简体"/>
        <charset val="0"/>
      </rPr>
      <t>巴楚县</t>
    </r>
    <r>
      <rPr>
        <sz val="22"/>
        <rFont val="Times New Roman"/>
        <charset val="0"/>
      </rPr>
      <t>2025</t>
    </r>
    <r>
      <rPr>
        <sz val="22"/>
        <rFont val="方正仿宋简体"/>
        <charset val="0"/>
      </rPr>
      <t>年琼库尔恰克乡产业园及附属配套建设</t>
    </r>
  </si>
  <si>
    <r>
      <rPr>
        <sz val="22"/>
        <rFont val="方正仿宋简体"/>
        <charset val="134"/>
      </rPr>
      <t>琼库尔恰克乡塔勒克（</t>
    </r>
    <r>
      <rPr>
        <sz val="22"/>
        <rFont val="Times New Roman"/>
        <charset val="134"/>
      </rPr>
      <t>9</t>
    </r>
    <r>
      <rPr>
        <sz val="22"/>
        <rFont val="方正仿宋简体"/>
        <charset val="134"/>
      </rPr>
      <t>）村、阿克托格拉克（</t>
    </r>
    <r>
      <rPr>
        <sz val="22"/>
        <rFont val="Times New Roman"/>
        <charset val="134"/>
      </rPr>
      <t>16</t>
    </r>
    <r>
      <rPr>
        <sz val="22"/>
        <rFont val="方正仿宋简体"/>
        <charset val="134"/>
      </rPr>
      <t>）村</t>
    </r>
  </si>
  <si>
    <r>
      <t>总投资</t>
    </r>
    <r>
      <rPr>
        <sz val="22"/>
        <color rgb="FF000000"/>
        <rFont val="方正仿宋简体"/>
        <charset val="134"/>
      </rPr>
      <t>：</t>
    </r>
    <r>
      <rPr>
        <sz val="22"/>
        <color rgb="FF000000"/>
        <rFont val="Times New Roman"/>
        <charset val="134"/>
      </rPr>
      <t>1950</t>
    </r>
    <r>
      <rPr>
        <sz val="22"/>
        <color rgb="FF000000"/>
        <rFont val="方正仿宋简体"/>
        <charset val="134"/>
      </rPr>
      <t>万</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t>
    </r>
    <r>
      <rPr>
        <sz val="22"/>
        <color rgb="FF000000"/>
        <rFont val="Times New Roman"/>
        <charset val="134"/>
      </rPr>
      <t>1.</t>
    </r>
    <r>
      <rPr>
        <sz val="22"/>
        <color rgb="FF000000"/>
        <rFont val="方正仿宋简体"/>
        <charset val="134"/>
      </rPr>
      <t>投资</t>
    </r>
    <r>
      <rPr>
        <sz val="22"/>
        <color rgb="FF000000"/>
        <rFont val="Times New Roman"/>
        <charset val="134"/>
      </rPr>
      <t>1600</t>
    </r>
    <r>
      <rPr>
        <sz val="22"/>
        <color rgb="FF000000"/>
        <rFont val="方正仿宋简体"/>
        <charset val="134"/>
      </rPr>
      <t>万元，在琼库尔恰克乡塔勒克（</t>
    </r>
    <r>
      <rPr>
        <sz val="22"/>
        <color rgb="FF000000"/>
        <rFont val="Times New Roman"/>
        <charset val="134"/>
      </rPr>
      <t>9</t>
    </r>
    <r>
      <rPr>
        <sz val="22"/>
        <color rgb="FF000000"/>
        <rFont val="方正仿宋简体"/>
        <charset val="134"/>
      </rPr>
      <t>）村新建标准库房</t>
    </r>
    <r>
      <rPr>
        <sz val="22"/>
        <color rgb="FF000000"/>
        <rFont val="Times New Roman"/>
        <charset val="134"/>
      </rPr>
      <t>4</t>
    </r>
    <r>
      <rPr>
        <sz val="22"/>
        <color rgb="FF000000"/>
        <rFont val="方正仿宋简体"/>
        <charset val="134"/>
      </rPr>
      <t>栋、配电室一栋、污水处理一座，总建筑面积</t>
    </r>
    <r>
      <rPr>
        <sz val="22"/>
        <color rgb="FF000000"/>
        <rFont val="Times New Roman"/>
        <charset val="134"/>
      </rPr>
      <t>6100</t>
    </r>
    <r>
      <rPr>
        <sz val="22"/>
        <color rgb="FF000000"/>
        <rFont val="方正仿宋简体"/>
        <charset val="134"/>
      </rPr>
      <t>平方米，配套水、电、路、污水处理、消防管网等相关附属设施设备。</t>
    </r>
    <r>
      <rPr>
        <sz val="22"/>
        <color rgb="FF000000"/>
        <rFont val="Times New Roman"/>
        <charset val="134"/>
      </rPr>
      <t xml:space="preserve">
2.</t>
    </r>
    <r>
      <rPr>
        <sz val="22"/>
        <color rgb="FF000000"/>
        <rFont val="方正仿宋简体"/>
        <charset val="134"/>
      </rPr>
      <t>投资</t>
    </r>
    <r>
      <rPr>
        <sz val="22"/>
        <color rgb="FF000000"/>
        <rFont val="Times New Roman"/>
        <charset val="134"/>
      </rPr>
      <t>350</t>
    </r>
    <r>
      <rPr>
        <sz val="22"/>
        <color rgb="FF000000"/>
        <rFont val="方正仿宋简体"/>
        <charset val="134"/>
      </rPr>
      <t>万元，新建琼库尔恰克乡阿克托格拉克（</t>
    </r>
    <r>
      <rPr>
        <sz val="22"/>
        <color rgb="FF000000"/>
        <rFont val="Times New Roman"/>
        <charset val="134"/>
      </rPr>
      <t>16</t>
    </r>
    <r>
      <rPr>
        <sz val="22"/>
        <color rgb="FF000000"/>
        <rFont val="方正仿宋简体"/>
        <charset val="134"/>
      </rPr>
      <t>）村</t>
    </r>
    <r>
      <rPr>
        <sz val="22"/>
        <color rgb="FF000000"/>
        <rFont val="Times New Roman"/>
        <charset val="134"/>
      </rPr>
      <t>10KV</t>
    </r>
    <r>
      <rPr>
        <sz val="22"/>
        <color rgb="FF000000"/>
        <rFont val="方正仿宋简体"/>
        <charset val="134"/>
      </rPr>
      <t>线路并配套直线立杆、耐张杆、导线、箱式变压器等附属设施设备。</t>
    </r>
  </si>
  <si>
    <r>
      <rPr>
        <b/>
        <sz val="22"/>
        <rFont val="方正仿宋简体"/>
        <charset val="134"/>
      </rPr>
      <t>社会效益</t>
    </r>
    <r>
      <rPr>
        <sz val="22"/>
        <rFont val="方正仿宋简体"/>
        <charset val="134"/>
      </rPr>
      <t>：通过项目实施促进乡村经济发展、促进当地就业，优化产业布局；立足乡村振兴，环境先行，全力打造</t>
    </r>
    <r>
      <rPr>
        <sz val="22"/>
        <rFont val="Times New Roman"/>
        <charset val="134"/>
      </rPr>
      <t>“</t>
    </r>
    <r>
      <rPr>
        <sz val="22"/>
        <rFont val="方正仿宋简体"/>
        <charset val="134"/>
      </rPr>
      <t>环境优美、设施完善、生态宜居</t>
    </r>
    <r>
      <rPr>
        <sz val="22"/>
        <rFont val="Times New Roman"/>
        <charset val="134"/>
      </rPr>
      <t>”</t>
    </r>
    <r>
      <rPr>
        <sz val="22"/>
        <rFont val="方正仿宋简体"/>
        <charset val="134"/>
      </rPr>
      <t>的美丽乡村；</t>
    </r>
    <r>
      <rPr>
        <sz val="22"/>
        <rFont val="Times New Roman"/>
        <charset val="134"/>
      </rPr>
      <t xml:space="preserve">
</t>
    </r>
    <r>
      <rPr>
        <b/>
        <sz val="22"/>
        <rFont val="方正仿宋简体"/>
        <charset val="134"/>
      </rPr>
      <t>经济效益</t>
    </r>
    <r>
      <rPr>
        <sz val="22"/>
        <rFont val="方正仿宋简体"/>
        <charset val="134"/>
      </rPr>
      <t>：受益脱贫户（含监测对象）数</t>
    </r>
    <r>
      <rPr>
        <sz val="22"/>
        <rFont val="宋体"/>
        <charset val="134"/>
      </rPr>
      <t>≥</t>
    </r>
    <r>
      <rPr>
        <sz val="22"/>
        <rFont val="Times New Roman"/>
        <charset val="134"/>
      </rPr>
      <t>128</t>
    </r>
    <r>
      <rPr>
        <sz val="22"/>
        <rFont val="方正仿宋简体"/>
        <charset val="134"/>
      </rPr>
      <t>户，受益脱贫人口（含监测对象）</t>
    </r>
    <r>
      <rPr>
        <sz val="22"/>
        <rFont val="宋体"/>
        <charset val="134"/>
      </rPr>
      <t>≥</t>
    </r>
    <r>
      <rPr>
        <sz val="22"/>
        <rFont val="Times New Roman"/>
        <charset val="134"/>
      </rPr>
      <t>512</t>
    </r>
    <r>
      <rPr>
        <sz val="22"/>
        <rFont val="方正仿宋简体"/>
        <charset val="134"/>
      </rPr>
      <t>人，项目建设期间吸纳就业人数</t>
    </r>
    <r>
      <rPr>
        <sz val="22"/>
        <rFont val="宋体"/>
        <charset val="134"/>
      </rPr>
      <t>≥</t>
    </r>
    <r>
      <rPr>
        <sz val="22"/>
        <rFont val="Times New Roman"/>
        <charset val="134"/>
      </rPr>
      <t>11</t>
    </r>
    <r>
      <rPr>
        <sz val="22"/>
        <rFont val="方正仿宋简体"/>
        <charset val="134"/>
      </rPr>
      <t>人，项目建成后意向企业吸纳就业人数</t>
    </r>
    <r>
      <rPr>
        <sz val="22"/>
        <rFont val="宋体"/>
        <charset val="134"/>
      </rPr>
      <t>≥</t>
    </r>
    <r>
      <rPr>
        <sz val="22"/>
        <rFont val="Times New Roman"/>
        <charset val="134"/>
      </rPr>
      <t>15</t>
    </r>
    <r>
      <rPr>
        <sz val="22"/>
        <rFont val="方正仿宋简体"/>
        <charset val="134"/>
      </rPr>
      <t>人，预计产生经济效益</t>
    </r>
    <r>
      <rPr>
        <sz val="22"/>
        <rFont val="宋体"/>
        <charset val="134"/>
      </rPr>
      <t>≥</t>
    </r>
    <r>
      <rPr>
        <sz val="22"/>
        <rFont val="Times New Roman"/>
        <charset val="134"/>
      </rPr>
      <t>18</t>
    </r>
    <r>
      <rPr>
        <sz val="22"/>
        <rFont val="方正仿宋简体"/>
        <charset val="134"/>
      </rPr>
      <t>万元，农户直接增收总收入</t>
    </r>
    <r>
      <rPr>
        <sz val="22"/>
        <rFont val="宋体"/>
        <charset val="134"/>
      </rPr>
      <t>≥</t>
    </r>
    <r>
      <rPr>
        <sz val="22"/>
        <rFont val="Times New Roman"/>
        <charset val="134"/>
      </rPr>
      <t>30</t>
    </r>
    <r>
      <rPr>
        <sz val="22"/>
        <rFont val="方正仿宋简体"/>
        <charset val="134"/>
      </rPr>
      <t>万元。</t>
    </r>
  </si>
  <si>
    <r>
      <rPr>
        <b/>
        <sz val="22"/>
        <rFont val="方正仿宋简体"/>
        <charset val="134"/>
      </rPr>
      <t>经营主体</t>
    </r>
    <r>
      <rPr>
        <sz val="22"/>
        <rFont val="方正仿宋简体"/>
        <charset val="134"/>
      </rPr>
      <t>：本项目建设后租赁方为新疆中农深科技有限公司，投资种子加工厂。与该公司签订框架协议，采取租赁方式进行生产使用，租金按照竣工决算价的</t>
    </r>
    <r>
      <rPr>
        <sz val="22"/>
        <rFont val="Times New Roman"/>
        <charset val="134"/>
      </rPr>
      <t>2%</t>
    </r>
    <r>
      <rPr>
        <sz val="22"/>
        <rFont val="方正仿宋简体"/>
        <charset val="134"/>
      </rPr>
      <t>收取，且厂房租赁期不得少于</t>
    </r>
    <r>
      <rPr>
        <sz val="22"/>
        <rFont val="Times New Roman"/>
        <charset val="134"/>
      </rPr>
      <t>10</t>
    </r>
    <r>
      <rPr>
        <sz val="22"/>
        <rFont val="方正仿宋简体"/>
        <charset val="134"/>
      </rPr>
      <t>年并签订框架协议，用工优先我乡脱贫户、监测户，签订框架协议后承租方需支付厂房定金</t>
    </r>
    <r>
      <rPr>
        <sz val="22"/>
        <rFont val="Times New Roman"/>
        <charset val="134"/>
      </rPr>
      <t>50</t>
    </r>
    <r>
      <rPr>
        <sz val="22"/>
        <rFont val="方正仿宋简体"/>
        <charset val="134"/>
      </rPr>
      <t>万元。年租金不少于</t>
    </r>
    <r>
      <rPr>
        <sz val="22"/>
        <rFont val="Times New Roman"/>
        <charset val="134"/>
      </rPr>
      <t>26</t>
    </r>
    <r>
      <rPr>
        <sz val="22"/>
        <rFont val="方正仿宋简体"/>
        <charset val="134"/>
      </rPr>
      <t>万，用于资产收益分红资金，收益群体不少于</t>
    </r>
    <r>
      <rPr>
        <sz val="22"/>
        <rFont val="Times New Roman"/>
        <charset val="134"/>
      </rPr>
      <t>20</t>
    </r>
    <r>
      <rPr>
        <sz val="22"/>
        <rFont val="方正仿宋简体"/>
        <charset val="134"/>
      </rPr>
      <t>户。资产权属：项目建成后，厂房量化划分至不少于</t>
    </r>
    <r>
      <rPr>
        <sz val="22"/>
        <rFont val="Times New Roman"/>
        <charset val="134"/>
      </rPr>
      <t>3</t>
    </r>
    <r>
      <rPr>
        <sz val="22"/>
        <rFont val="方正仿宋简体"/>
        <charset val="134"/>
      </rPr>
      <t>个行政村。</t>
    </r>
  </si>
  <si>
    <t>琼库尔恰克乡</t>
  </si>
  <si>
    <t>明杰、高疆</t>
  </si>
  <si>
    <t>BCX026</t>
  </si>
  <si>
    <r>
      <rPr>
        <sz val="22"/>
        <color theme="1"/>
        <rFont val="方正仿宋简体"/>
        <charset val="134"/>
      </rPr>
      <t>巴楚县</t>
    </r>
    <r>
      <rPr>
        <sz val="22"/>
        <color theme="1"/>
        <rFont val="Times New Roman"/>
        <charset val="134"/>
      </rPr>
      <t>2025</t>
    </r>
    <r>
      <rPr>
        <sz val="22"/>
        <color theme="1"/>
        <rFont val="方正仿宋简体"/>
        <charset val="134"/>
      </rPr>
      <t>年小额贷款贴息补助项目</t>
    </r>
  </si>
  <si>
    <r>
      <rPr>
        <sz val="22"/>
        <color theme="1"/>
        <rFont val="方正仿宋简体"/>
        <charset val="134"/>
      </rPr>
      <t>金融保险配套项目</t>
    </r>
  </si>
  <si>
    <r>
      <rPr>
        <sz val="22"/>
        <rFont val="方正仿宋简体"/>
        <charset val="134"/>
      </rPr>
      <t>巴楚县</t>
    </r>
  </si>
  <si>
    <r>
      <rPr>
        <b/>
        <sz val="22"/>
        <rFont val="方正仿宋简体"/>
        <charset val="134"/>
      </rPr>
      <t>总投资：</t>
    </r>
    <r>
      <rPr>
        <sz val="22"/>
        <rFont val="Times New Roman"/>
        <charset val="134"/>
      </rPr>
      <t>1120</t>
    </r>
    <r>
      <rPr>
        <sz val="22"/>
        <rFont val="方正仿宋简体"/>
        <charset val="134"/>
      </rPr>
      <t>万元</t>
    </r>
    <r>
      <rPr>
        <sz val="22"/>
        <rFont val="Times New Roman"/>
        <charset val="134"/>
      </rPr>
      <t xml:space="preserve">
</t>
    </r>
    <r>
      <rPr>
        <b/>
        <sz val="22"/>
        <rFont val="方正仿宋简体"/>
        <charset val="134"/>
      </rPr>
      <t>建设内容：</t>
    </r>
    <r>
      <rPr>
        <b/>
        <sz val="22"/>
        <rFont val="Times New Roman"/>
        <charset val="134"/>
      </rPr>
      <t xml:space="preserve">
</t>
    </r>
    <r>
      <rPr>
        <sz val="22"/>
        <rFont val="Times New Roman"/>
        <charset val="134"/>
      </rPr>
      <t>1.</t>
    </r>
    <r>
      <rPr>
        <sz val="22"/>
        <rFont val="方正仿宋简体"/>
        <charset val="134"/>
      </rPr>
      <t>投资</t>
    </r>
    <r>
      <rPr>
        <sz val="22"/>
        <rFont val="Times New Roman"/>
        <charset val="134"/>
      </rPr>
      <t>1100</t>
    </r>
    <r>
      <rPr>
        <sz val="22"/>
        <rFont val="方正仿宋简体"/>
        <charset val="134"/>
      </rPr>
      <t>万元。为全县</t>
    </r>
    <r>
      <rPr>
        <sz val="22"/>
        <rFont val="Times New Roman"/>
        <charset val="134"/>
      </rPr>
      <t>7749</t>
    </r>
    <r>
      <rPr>
        <sz val="22"/>
        <rFont val="方正仿宋简体"/>
        <charset val="134"/>
      </rPr>
      <t>户脱贫人口、边缘易致贫户小额信贷给予贴息补助。</t>
    </r>
    <r>
      <rPr>
        <sz val="22"/>
        <rFont val="Times New Roman"/>
        <charset val="134"/>
      </rPr>
      <t xml:space="preserve">
2.</t>
    </r>
    <r>
      <rPr>
        <sz val="22"/>
        <rFont val="方正仿宋简体"/>
        <charset val="134"/>
      </rPr>
      <t>投资</t>
    </r>
    <r>
      <rPr>
        <sz val="22"/>
        <rFont val="Times New Roman"/>
        <charset val="134"/>
      </rPr>
      <t>20</t>
    </r>
    <r>
      <rPr>
        <sz val="22"/>
        <rFont val="方正仿宋简体"/>
        <charset val="134"/>
      </rPr>
      <t>万元，为全县</t>
    </r>
    <r>
      <rPr>
        <sz val="22"/>
        <rFont val="Times New Roman"/>
        <charset val="134"/>
      </rPr>
      <t>199</t>
    </r>
    <r>
      <rPr>
        <sz val="22"/>
        <rFont val="方正仿宋简体"/>
        <charset val="134"/>
      </rPr>
      <t>户突发严重困难户小额贷款进给予贴息补助。</t>
    </r>
  </si>
  <si>
    <r>
      <rPr>
        <b/>
        <sz val="22"/>
        <rFont val="方正仿宋简体"/>
        <charset val="134"/>
      </rPr>
      <t>经济效益</t>
    </r>
    <r>
      <rPr>
        <sz val="22"/>
        <rFont val="方正仿宋简体"/>
        <charset val="134"/>
      </rPr>
      <t>：脱贫户（含边缘易致贫户、突发严重困难户）贷款申请满足率</t>
    </r>
    <r>
      <rPr>
        <sz val="22"/>
        <rFont val="宋体"/>
        <charset val="134"/>
      </rPr>
      <t>≥</t>
    </r>
    <r>
      <rPr>
        <sz val="22"/>
        <rFont val="Times New Roman"/>
        <charset val="134"/>
      </rPr>
      <t>90%</t>
    </r>
    <r>
      <rPr>
        <sz val="22"/>
        <rFont val="方正仿宋简体"/>
        <charset val="134"/>
      </rPr>
      <t>，带动银行向脱贫人口（含边缘易致贫户、突发严重困难户）发放贷款总额</t>
    </r>
    <r>
      <rPr>
        <sz val="22"/>
        <rFont val="宋体"/>
        <charset val="134"/>
      </rPr>
      <t>≥</t>
    </r>
    <r>
      <rPr>
        <sz val="22"/>
        <rFont val="Times New Roman"/>
        <charset val="134"/>
      </rPr>
      <t>19898.03</t>
    </r>
    <r>
      <rPr>
        <sz val="22"/>
        <rFont val="方正仿宋简体"/>
        <charset val="134"/>
      </rPr>
      <t>万元，小额信贷贴息利率为人民银行同期贷款利率，小额贷款贴息单笔贷款额度</t>
    </r>
    <r>
      <rPr>
        <sz val="22"/>
        <rFont val="宋体"/>
        <charset val="134"/>
      </rPr>
      <t>≤</t>
    </r>
    <r>
      <rPr>
        <sz val="22"/>
        <rFont val="Times New Roman"/>
        <charset val="134"/>
      </rPr>
      <t>5</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：受益脱贫户（含边缘易致贫户、突发严重困难户）</t>
    </r>
    <r>
      <rPr>
        <sz val="22"/>
        <rFont val="宋体"/>
        <charset val="134"/>
      </rPr>
      <t>≥</t>
    </r>
    <r>
      <rPr>
        <sz val="22"/>
        <rFont val="Times New Roman"/>
        <charset val="134"/>
      </rPr>
      <t>7948</t>
    </r>
    <r>
      <rPr>
        <sz val="22"/>
        <rFont val="方正仿宋简体"/>
        <charset val="134"/>
      </rPr>
      <t>户，通过小额信贷补贴利息，解决脱贫人口（含边缘易致贫户、突发严重困难户）资金短缺的问题，减轻还贷压力，带动脱贫户、边缘户发展生产积极性。</t>
    </r>
  </si>
  <si>
    <r>
      <rPr>
        <sz val="22"/>
        <color theme="1"/>
        <rFont val="方正仿宋简体"/>
        <charset val="134"/>
      </rPr>
      <t>解决脱贫人口（含边缘易致贫户、突发严重困难户）资金短缺的问题，有效减轻还贷压力，持续促进脱贫户贷款用于产业发展增收。</t>
    </r>
  </si>
  <si>
    <r>
      <rPr>
        <sz val="22"/>
        <rFont val="方正仿宋简体"/>
        <charset val="134"/>
      </rPr>
      <t>县农村合作经济发展中心</t>
    </r>
  </si>
  <si>
    <r>
      <rPr>
        <sz val="22"/>
        <rFont val="方正仿宋简体"/>
        <charset val="134"/>
      </rPr>
      <t>梁保卫</t>
    </r>
  </si>
  <si>
    <t>BCX027</t>
  </si>
  <si>
    <r>
      <rPr>
        <sz val="22"/>
        <color theme="1"/>
        <rFont val="方正仿宋简体"/>
        <charset val="134"/>
      </rPr>
      <t>巴楚县</t>
    </r>
    <r>
      <rPr>
        <sz val="22"/>
        <color theme="1"/>
        <rFont val="Times New Roman"/>
        <charset val="134"/>
      </rPr>
      <t>2025</t>
    </r>
    <r>
      <rPr>
        <sz val="22"/>
        <color theme="1"/>
        <rFont val="方正仿宋简体"/>
        <charset val="134"/>
      </rPr>
      <t>年购进新增良种能繁母牛补助项目</t>
    </r>
  </si>
  <si>
    <r>
      <rPr>
        <sz val="22"/>
        <rFont val="方正仿宋简体"/>
        <charset val="134"/>
      </rPr>
      <t>阿瓦提镇、英吾斯塘乡、琼库尔恰克乡、色力布亚镇、阿拉格尔乡、夏马勒乡、阿纳库勒乡、多来提巴格乡</t>
    </r>
  </si>
  <si>
    <r>
      <rPr>
        <b/>
        <sz val="22"/>
        <rFont val="方正仿宋简体"/>
        <charset val="134"/>
      </rPr>
      <t>总投资：</t>
    </r>
    <r>
      <rPr>
        <sz val="22"/>
        <rFont val="Times New Roman"/>
        <charset val="134"/>
      </rPr>
      <t>2338.8</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为全县</t>
    </r>
    <r>
      <rPr>
        <sz val="22"/>
        <rFont val="Times New Roman"/>
        <charset val="134"/>
      </rPr>
      <t>8</t>
    </r>
    <r>
      <rPr>
        <sz val="22"/>
        <rFont val="方正仿宋简体"/>
        <charset val="134"/>
      </rPr>
      <t>个乡镇</t>
    </r>
    <r>
      <rPr>
        <sz val="22"/>
        <rFont val="Times New Roman"/>
        <charset val="134"/>
      </rPr>
      <t>5551</t>
    </r>
    <r>
      <rPr>
        <sz val="22"/>
        <rFont val="方正仿宋简体"/>
        <charset val="134"/>
      </rPr>
      <t>户脱贫户和监测对象当年购进的</t>
    </r>
    <r>
      <rPr>
        <sz val="22"/>
        <rFont val="Times New Roman"/>
        <charset val="134"/>
      </rPr>
      <t>7796</t>
    </r>
    <r>
      <rPr>
        <sz val="22"/>
        <rFont val="方正仿宋简体"/>
        <charset val="134"/>
      </rPr>
      <t>头良种能繁母牛（饲养</t>
    </r>
    <r>
      <rPr>
        <sz val="22"/>
        <rFont val="Times New Roman"/>
        <charset val="134"/>
      </rPr>
      <t>3</t>
    </r>
    <r>
      <rPr>
        <sz val="22"/>
        <rFont val="方正仿宋简体"/>
        <charset val="134"/>
      </rPr>
      <t>个月以上）进行奖补，按照每只</t>
    </r>
    <r>
      <rPr>
        <sz val="22"/>
        <rFont val="Times New Roman"/>
        <charset val="134"/>
      </rPr>
      <t>3000</t>
    </r>
    <r>
      <rPr>
        <sz val="22"/>
        <rFont val="方正仿宋简体"/>
        <charset val="134"/>
      </rPr>
      <t>元的标准给予补助。坚持</t>
    </r>
    <r>
      <rPr>
        <sz val="22"/>
        <rFont val="Times New Roman"/>
        <charset val="134"/>
      </rPr>
      <t>“</t>
    </r>
    <r>
      <rPr>
        <sz val="22"/>
        <rFont val="方正仿宋简体"/>
        <charset val="134"/>
      </rPr>
      <t>先干后补、多干多补、干好再补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直接拨付到户。其中：阿瓦提镇</t>
    </r>
    <r>
      <rPr>
        <sz val="22"/>
        <rFont val="Times New Roman"/>
        <charset val="134"/>
      </rPr>
      <t>400</t>
    </r>
    <r>
      <rPr>
        <sz val="22"/>
        <rFont val="方正仿宋简体"/>
        <charset val="134"/>
      </rPr>
      <t>户</t>
    </r>
    <r>
      <rPr>
        <sz val="22"/>
        <rFont val="Times New Roman"/>
        <charset val="134"/>
      </rPr>
      <t>623</t>
    </r>
    <r>
      <rPr>
        <sz val="22"/>
        <rFont val="方正仿宋简体"/>
        <charset val="134"/>
      </rPr>
      <t>头、英吾斯塘乡</t>
    </r>
    <r>
      <rPr>
        <sz val="22"/>
        <rFont val="Times New Roman"/>
        <charset val="134"/>
      </rPr>
      <t>2373</t>
    </r>
    <r>
      <rPr>
        <sz val="22"/>
        <rFont val="方正仿宋简体"/>
        <charset val="134"/>
      </rPr>
      <t>户</t>
    </r>
    <r>
      <rPr>
        <sz val="22"/>
        <rFont val="Times New Roman"/>
        <charset val="134"/>
      </rPr>
      <t>2373</t>
    </r>
    <r>
      <rPr>
        <sz val="22"/>
        <rFont val="方正仿宋简体"/>
        <charset val="134"/>
      </rPr>
      <t>头、琼库尔恰克乡</t>
    </r>
    <r>
      <rPr>
        <sz val="22"/>
        <rFont val="Times New Roman"/>
        <charset val="134"/>
      </rPr>
      <t>120</t>
    </r>
    <r>
      <rPr>
        <sz val="22"/>
        <rFont val="方正仿宋简体"/>
        <charset val="134"/>
      </rPr>
      <t>户</t>
    </r>
    <r>
      <rPr>
        <sz val="22"/>
        <rFont val="Times New Roman"/>
        <charset val="134"/>
      </rPr>
      <t>120</t>
    </r>
    <r>
      <rPr>
        <sz val="22"/>
        <rFont val="方正仿宋简体"/>
        <charset val="134"/>
      </rPr>
      <t>头、色力布亚镇</t>
    </r>
    <r>
      <rPr>
        <sz val="22"/>
        <rFont val="Times New Roman"/>
        <charset val="134"/>
      </rPr>
      <t>1800</t>
    </r>
    <r>
      <rPr>
        <sz val="22"/>
        <rFont val="方正仿宋简体"/>
        <charset val="134"/>
      </rPr>
      <t>户</t>
    </r>
    <r>
      <rPr>
        <sz val="22"/>
        <rFont val="Times New Roman"/>
        <charset val="134"/>
      </rPr>
      <t>3500</t>
    </r>
    <r>
      <rPr>
        <sz val="22"/>
        <rFont val="方正仿宋简体"/>
        <charset val="134"/>
      </rPr>
      <t>头、阿拉格尔乡</t>
    </r>
    <r>
      <rPr>
        <sz val="22"/>
        <rFont val="Times New Roman"/>
        <charset val="134"/>
      </rPr>
      <t>201</t>
    </r>
    <r>
      <rPr>
        <sz val="22"/>
        <rFont val="方正仿宋简体"/>
        <charset val="134"/>
      </rPr>
      <t>户</t>
    </r>
    <r>
      <rPr>
        <sz val="22"/>
        <rFont val="Times New Roman"/>
        <charset val="134"/>
      </rPr>
      <t>451</t>
    </r>
    <r>
      <rPr>
        <sz val="22"/>
        <rFont val="方正仿宋简体"/>
        <charset val="134"/>
      </rPr>
      <t>头、夏马勒乡</t>
    </r>
    <r>
      <rPr>
        <sz val="22"/>
        <rFont val="Times New Roman"/>
        <charset val="134"/>
      </rPr>
      <t>78</t>
    </r>
    <r>
      <rPr>
        <sz val="22"/>
        <rFont val="方正仿宋简体"/>
        <charset val="134"/>
      </rPr>
      <t>户</t>
    </r>
    <r>
      <rPr>
        <sz val="22"/>
        <rFont val="Times New Roman"/>
        <charset val="134"/>
      </rPr>
      <t>100</t>
    </r>
    <r>
      <rPr>
        <sz val="22"/>
        <rFont val="方正仿宋简体"/>
        <charset val="134"/>
      </rPr>
      <t>头、阿纳库勒乡</t>
    </r>
    <r>
      <rPr>
        <sz val="22"/>
        <rFont val="Times New Roman"/>
        <charset val="134"/>
      </rPr>
      <t>329</t>
    </r>
    <r>
      <rPr>
        <sz val="22"/>
        <rFont val="方正仿宋简体"/>
        <charset val="134"/>
      </rPr>
      <t>户</t>
    </r>
    <r>
      <rPr>
        <sz val="22"/>
        <rFont val="Times New Roman"/>
        <charset val="134"/>
      </rPr>
      <t>329</t>
    </r>
    <r>
      <rPr>
        <sz val="22"/>
        <rFont val="方正仿宋简体"/>
        <charset val="134"/>
      </rPr>
      <t>头、多来提巴格乡</t>
    </r>
    <r>
      <rPr>
        <sz val="22"/>
        <rFont val="Times New Roman"/>
        <charset val="134"/>
      </rPr>
      <t>250</t>
    </r>
    <r>
      <rPr>
        <sz val="22"/>
        <rFont val="方正仿宋简体"/>
        <charset val="134"/>
      </rPr>
      <t>户</t>
    </r>
    <r>
      <rPr>
        <sz val="22"/>
        <rFont val="Times New Roman"/>
        <charset val="134"/>
      </rPr>
      <t>300</t>
    </r>
    <r>
      <rPr>
        <sz val="22"/>
        <rFont val="方正仿宋简体"/>
        <charset val="134"/>
      </rPr>
      <t>头。</t>
    </r>
  </si>
  <si>
    <r>
      <rPr>
        <sz val="22"/>
        <rFont val="方正仿宋简体"/>
        <charset val="134"/>
      </rPr>
      <t>补贴新增能繁母牛数量</t>
    </r>
    <r>
      <rPr>
        <sz val="22"/>
        <rFont val="宋体"/>
        <charset val="134"/>
      </rPr>
      <t>≥</t>
    </r>
    <r>
      <rPr>
        <sz val="22"/>
        <rFont val="Times New Roman"/>
        <charset val="134"/>
      </rPr>
      <t>7796</t>
    </r>
    <r>
      <rPr>
        <sz val="22"/>
        <rFont val="方正仿宋简体"/>
        <charset val="134"/>
      </rPr>
      <t>头，资金使用合规率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2338.8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5551</t>
    </r>
    <r>
      <rPr>
        <sz val="22"/>
        <rFont val="方正仿宋简体"/>
        <charset val="134"/>
      </rPr>
      <t>户，通过项目实施，激发农户内生动力，有效推动庭院养殖发展。</t>
    </r>
  </si>
  <si>
    <r>
      <rPr>
        <sz val="22"/>
        <color theme="1"/>
        <rFont val="方正仿宋简体"/>
        <charset val="134"/>
      </rPr>
      <t>财政衔接资金直接补贴农户，壮大产业发展，通过以奖代补的形式促进农户产业发展积极性。</t>
    </r>
  </si>
  <si>
    <r>
      <rPr>
        <sz val="22"/>
        <rFont val="方正仿宋简体"/>
        <charset val="134"/>
      </rPr>
      <t>任述强、罗建新、包永瑞、高疆、蒋久健、李鹏辉、木拉提</t>
    </r>
    <r>
      <rPr>
        <sz val="22"/>
        <rFont val="Times New Roman"/>
        <charset val="134"/>
      </rPr>
      <t>·</t>
    </r>
    <r>
      <rPr>
        <sz val="22"/>
        <rFont val="方正仿宋简体"/>
        <charset val="134"/>
      </rPr>
      <t>库尔班、牛振东、刘山山</t>
    </r>
  </si>
  <si>
    <t>BCX028</t>
  </si>
  <si>
    <r>
      <rPr>
        <sz val="22"/>
        <color theme="1"/>
        <rFont val="方正仿宋简体"/>
        <charset val="134"/>
      </rPr>
      <t>巴楚县</t>
    </r>
    <r>
      <rPr>
        <sz val="22"/>
        <color theme="1"/>
        <rFont val="Times New Roman"/>
        <charset val="134"/>
      </rPr>
      <t>2025</t>
    </r>
    <r>
      <rPr>
        <sz val="22"/>
        <color theme="1"/>
        <rFont val="方正仿宋简体"/>
        <charset val="134"/>
      </rPr>
      <t>年自繁良种母牛补助项目</t>
    </r>
  </si>
  <si>
    <r>
      <rPr>
        <sz val="22"/>
        <rFont val="方正仿宋简体"/>
        <charset val="134"/>
      </rPr>
      <t>阿瓦提镇、英吾斯塘乡、琼库尔恰克乡、色力布亚镇、阿拉格尔乡、阿克萨克马热勒乡、夏马勒乡、阿纳库勒乡、巴楚镇、多来提巴格乡、恰尔巴格乡、三岔口镇</t>
    </r>
  </si>
  <si>
    <r>
      <rPr>
        <b/>
        <sz val="22"/>
        <rFont val="方正仿宋简体"/>
        <charset val="134"/>
      </rPr>
      <t>总投资：</t>
    </r>
    <r>
      <rPr>
        <sz val="22"/>
        <rFont val="Times New Roman"/>
        <charset val="134"/>
      </rPr>
      <t>1263.6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为全县</t>
    </r>
    <r>
      <rPr>
        <sz val="22"/>
        <rFont val="Times New Roman"/>
        <charset val="134"/>
      </rPr>
      <t>12</t>
    </r>
    <r>
      <rPr>
        <sz val="22"/>
        <rFont val="方正仿宋简体"/>
        <charset val="134"/>
      </rPr>
      <t>个乡镇</t>
    </r>
    <r>
      <rPr>
        <sz val="22"/>
        <rFont val="Times New Roman"/>
        <charset val="134"/>
      </rPr>
      <t>3081</t>
    </r>
    <r>
      <rPr>
        <sz val="22"/>
        <rFont val="方正仿宋简体"/>
        <charset val="134"/>
      </rPr>
      <t>户脱贫户和监测对象当年自繁扩增的</t>
    </r>
    <r>
      <rPr>
        <sz val="22"/>
        <rFont val="Times New Roman"/>
        <charset val="134"/>
      </rPr>
      <t>4212</t>
    </r>
    <r>
      <rPr>
        <sz val="22"/>
        <rFont val="方正仿宋简体"/>
        <charset val="134"/>
      </rPr>
      <t>头良种母牛（饲养</t>
    </r>
    <r>
      <rPr>
        <sz val="22"/>
        <rFont val="Times New Roman"/>
        <charset val="134"/>
      </rPr>
      <t>3</t>
    </r>
    <r>
      <rPr>
        <sz val="22"/>
        <rFont val="方正仿宋简体"/>
        <charset val="134"/>
      </rPr>
      <t>个月以上）进行奖补，按照每只</t>
    </r>
    <r>
      <rPr>
        <sz val="22"/>
        <rFont val="Times New Roman"/>
        <charset val="134"/>
      </rPr>
      <t>3000</t>
    </r>
    <r>
      <rPr>
        <sz val="22"/>
        <rFont val="方正仿宋简体"/>
        <charset val="134"/>
      </rPr>
      <t>元的标准给予补助。坚持</t>
    </r>
    <r>
      <rPr>
        <sz val="22"/>
        <rFont val="Times New Roman"/>
        <charset val="134"/>
      </rPr>
      <t>“</t>
    </r>
    <r>
      <rPr>
        <sz val="22"/>
        <rFont val="方正仿宋简体"/>
        <charset val="134"/>
      </rPr>
      <t>先干后补、多干多补、干好再补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直接拨付到户。其中：阿瓦提镇</t>
    </r>
    <r>
      <rPr>
        <sz val="22"/>
        <rFont val="Times New Roman"/>
        <charset val="134"/>
      </rPr>
      <t>360</t>
    </r>
    <r>
      <rPr>
        <sz val="22"/>
        <rFont val="方正仿宋简体"/>
        <charset val="134"/>
      </rPr>
      <t>户</t>
    </r>
    <r>
      <rPr>
        <sz val="22"/>
        <rFont val="Times New Roman"/>
        <charset val="134"/>
      </rPr>
      <t>585</t>
    </r>
    <r>
      <rPr>
        <sz val="22"/>
        <rFont val="方正仿宋简体"/>
        <charset val="134"/>
      </rPr>
      <t>头、英吾斯塘乡</t>
    </r>
    <r>
      <rPr>
        <sz val="22"/>
        <rFont val="Times New Roman"/>
        <charset val="134"/>
      </rPr>
      <t>299</t>
    </r>
    <r>
      <rPr>
        <sz val="22"/>
        <rFont val="方正仿宋简体"/>
        <charset val="134"/>
      </rPr>
      <t>户</t>
    </r>
    <r>
      <rPr>
        <sz val="22"/>
        <rFont val="Times New Roman"/>
        <charset val="134"/>
      </rPr>
      <t>354</t>
    </r>
    <r>
      <rPr>
        <sz val="22"/>
        <rFont val="方正仿宋简体"/>
        <charset val="134"/>
      </rPr>
      <t>头、琼库尔恰克乡</t>
    </r>
    <r>
      <rPr>
        <sz val="22"/>
        <rFont val="Times New Roman"/>
        <charset val="134"/>
      </rPr>
      <t>430</t>
    </r>
    <r>
      <rPr>
        <sz val="22"/>
        <rFont val="方正仿宋简体"/>
        <charset val="134"/>
      </rPr>
      <t>户</t>
    </r>
    <r>
      <rPr>
        <sz val="22"/>
        <rFont val="Times New Roman"/>
        <charset val="134"/>
      </rPr>
      <t>430</t>
    </r>
    <r>
      <rPr>
        <sz val="22"/>
        <rFont val="方正仿宋简体"/>
        <charset val="134"/>
      </rPr>
      <t>头、色力布亚镇</t>
    </r>
    <r>
      <rPr>
        <sz val="22"/>
        <rFont val="Times New Roman"/>
        <charset val="134"/>
      </rPr>
      <t>127</t>
    </r>
    <r>
      <rPr>
        <sz val="22"/>
        <rFont val="方正仿宋简体"/>
        <charset val="134"/>
      </rPr>
      <t>户</t>
    </r>
    <r>
      <rPr>
        <sz val="22"/>
        <rFont val="Times New Roman"/>
        <charset val="134"/>
      </rPr>
      <t>170</t>
    </r>
    <r>
      <rPr>
        <sz val="22"/>
        <rFont val="方正仿宋简体"/>
        <charset val="134"/>
      </rPr>
      <t>头、阿拉格尔乡</t>
    </r>
    <r>
      <rPr>
        <sz val="22"/>
        <rFont val="Times New Roman"/>
        <charset val="134"/>
      </rPr>
      <t>306</t>
    </r>
    <r>
      <rPr>
        <sz val="22"/>
        <rFont val="方正仿宋简体"/>
        <charset val="134"/>
      </rPr>
      <t>户</t>
    </r>
    <r>
      <rPr>
        <sz val="22"/>
        <rFont val="Times New Roman"/>
        <charset val="134"/>
      </rPr>
      <t>535</t>
    </r>
    <r>
      <rPr>
        <sz val="22"/>
        <rFont val="方正仿宋简体"/>
        <charset val="134"/>
      </rPr>
      <t>头、阿克萨克马热勒乡</t>
    </r>
    <r>
      <rPr>
        <sz val="22"/>
        <rFont val="Times New Roman"/>
        <charset val="134"/>
      </rPr>
      <t>125</t>
    </r>
    <r>
      <rPr>
        <sz val="22"/>
        <rFont val="方正仿宋简体"/>
        <charset val="134"/>
      </rPr>
      <t>户</t>
    </r>
    <r>
      <rPr>
        <sz val="22"/>
        <rFont val="Times New Roman"/>
        <charset val="134"/>
      </rPr>
      <t>216</t>
    </r>
    <r>
      <rPr>
        <sz val="22"/>
        <rFont val="方正仿宋简体"/>
        <charset val="134"/>
      </rPr>
      <t>头、夏马勒乡</t>
    </r>
    <r>
      <rPr>
        <sz val="22"/>
        <rFont val="Times New Roman"/>
        <charset val="134"/>
      </rPr>
      <t>98</t>
    </r>
    <r>
      <rPr>
        <sz val="22"/>
        <rFont val="方正仿宋简体"/>
        <charset val="134"/>
      </rPr>
      <t>户</t>
    </r>
    <r>
      <rPr>
        <sz val="22"/>
        <rFont val="Times New Roman"/>
        <charset val="134"/>
      </rPr>
      <t>116</t>
    </r>
    <r>
      <rPr>
        <sz val="22"/>
        <rFont val="方正仿宋简体"/>
        <charset val="134"/>
      </rPr>
      <t>头、阿纳库勒乡</t>
    </r>
    <r>
      <rPr>
        <sz val="22"/>
        <rFont val="Times New Roman"/>
        <charset val="134"/>
      </rPr>
      <t>493</t>
    </r>
    <r>
      <rPr>
        <sz val="22"/>
        <rFont val="方正仿宋简体"/>
        <charset val="134"/>
      </rPr>
      <t>户</t>
    </r>
    <r>
      <rPr>
        <sz val="22"/>
        <rFont val="Times New Roman"/>
        <charset val="134"/>
      </rPr>
      <t>493</t>
    </r>
    <r>
      <rPr>
        <sz val="22"/>
        <rFont val="方正仿宋简体"/>
        <charset val="134"/>
      </rPr>
      <t>头、巴楚镇</t>
    </r>
    <r>
      <rPr>
        <sz val="22"/>
        <rFont val="Times New Roman"/>
        <charset val="134"/>
      </rPr>
      <t>3</t>
    </r>
    <r>
      <rPr>
        <sz val="22"/>
        <rFont val="方正仿宋简体"/>
        <charset val="134"/>
      </rPr>
      <t>户</t>
    </r>
    <r>
      <rPr>
        <sz val="22"/>
        <rFont val="Times New Roman"/>
        <charset val="134"/>
      </rPr>
      <t>3</t>
    </r>
    <r>
      <rPr>
        <sz val="22"/>
        <rFont val="方正仿宋简体"/>
        <charset val="134"/>
      </rPr>
      <t>头、多来提巴格乡</t>
    </r>
    <r>
      <rPr>
        <sz val="22"/>
        <rFont val="Times New Roman"/>
        <charset val="134"/>
      </rPr>
      <t>350</t>
    </r>
    <r>
      <rPr>
        <sz val="22"/>
        <rFont val="方正仿宋简体"/>
        <charset val="134"/>
      </rPr>
      <t>户</t>
    </r>
    <r>
      <rPr>
        <sz val="22"/>
        <rFont val="Times New Roman"/>
        <charset val="134"/>
      </rPr>
      <t>500</t>
    </r>
    <r>
      <rPr>
        <sz val="22"/>
        <rFont val="方正仿宋简体"/>
        <charset val="134"/>
      </rPr>
      <t>头、恰尔巴格乡</t>
    </r>
    <r>
      <rPr>
        <sz val="22"/>
        <rFont val="Times New Roman"/>
        <charset val="134"/>
      </rPr>
      <t>480</t>
    </r>
    <r>
      <rPr>
        <sz val="22"/>
        <rFont val="方正仿宋简体"/>
        <charset val="134"/>
      </rPr>
      <t>户</t>
    </r>
    <r>
      <rPr>
        <sz val="22"/>
        <rFont val="Times New Roman"/>
        <charset val="134"/>
      </rPr>
      <t>800</t>
    </r>
    <r>
      <rPr>
        <sz val="22"/>
        <rFont val="方正仿宋简体"/>
        <charset val="134"/>
      </rPr>
      <t>头、三岔口镇</t>
    </r>
    <r>
      <rPr>
        <sz val="22"/>
        <rFont val="Times New Roman"/>
        <charset val="134"/>
      </rPr>
      <t>10</t>
    </r>
    <r>
      <rPr>
        <sz val="22"/>
        <rFont val="方正仿宋简体"/>
        <charset val="134"/>
      </rPr>
      <t>户</t>
    </r>
    <r>
      <rPr>
        <sz val="22"/>
        <rFont val="Times New Roman"/>
        <charset val="134"/>
      </rPr>
      <t>10</t>
    </r>
    <r>
      <rPr>
        <sz val="22"/>
        <rFont val="方正仿宋简体"/>
        <charset val="134"/>
      </rPr>
      <t>头。</t>
    </r>
  </si>
  <si>
    <r>
      <rPr>
        <sz val="22"/>
        <rFont val="方正仿宋简体"/>
        <charset val="134"/>
      </rPr>
      <t>补贴自繁母牛数量</t>
    </r>
    <r>
      <rPr>
        <sz val="22"/>
        <rFont val="宋体"/>
        <charset val="134"/>
      </rPr>
      <t>≥</t>
    </r>
    <r>
      <rPr>
        <sz val="22"/>
        <rFont val="Times New Roman"/>
        <charset val="134"/>
      </rPr>
      <t>4212</t>
    </r>
    <r>
      <rPr>
        <sz val="22"/>
        <rFont val="方正仿宋简体"/>
        <charset val="134"/>
      </rPr>
      <t>头，资金使用合规率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1263.6</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3081</t>
    </r>
    <r>
      <rPr>
        <sz val="22"/>
        <rFont val="方正仿宋简体"/>
        <charset val="134"/>
      </rPr>
      <t>户，通过项目实施，激发农户内生动力，有效推动庭院养殖发展。</t>
    </r>
  </si>
  <si>
    <r>
      <rPr>
        <sz val="22"/>
        <rFont val="方正仿宋简体"/>
        <charset val="134"/>
      </rPr>
      <t>任述强、罗建新、包永瑞、高疆、蒋久健、李鹏辉、潘荣森、木拉提</t>
    </r>
    <r>
      <rPr>
        <sz val="22"/>
        <rFont val="Times New Roman"/>
        <charset val="134"/>
      </rPr>
      <t>·</t>
    </r>
    <r>
      <rPr>
        <sz val="22"/>
        <rFont val="方正仿宋简体"/>
        <charset val="134"/>
      </rPr>
      <t>库尔班、牛振东、汪生龙、刘山山、贾中元、田兵兵</t>
    </r>
  </si>
  <si>
    <t>BCX029</t>
  </si>
  <si>
    <r>
      <rPr>
        <sz val="22"/>
        <color theme="1"/>
        <rFont val="方正仿宋简体"/>
        <charset val="134"/>
      </rPr>
      <t>巴楚县</t>
    </r>
    <r>
      <rPr>
        <sz val="22"/>
        <color theme="1"/>
        <rFont val="Times New Roman"/>
        <charset val="134"/>
      </rPr>
      <t>2025</t>
    </r>
    <r>
      <rPr>
        <sz val="22"/>
        <color theme="1"/>
        <rFont val="方正仿宋简体"/>
        <charset val="134"/>
      </rPr>
      <t>年购进新增良种能繁母羊补助项目</t>
    </r>
  </si>
  <si>
    <r>
      <rPr>
        <sz val="22"/>
        <rFont val="方正仿宋简体"/>
        <charset val="134"/>
      </rPr>
      <t>阿瓦提镇、英吾斯塘乡、琼库尔恰克乡、色力布亚镇、阿拉格尔乡、夏马勒乡、阿纳库勒乡、多来提巴格乡、三岔口镇</t>
    </r>
  </si>
  <si>
    <r>
      <rPr>
        <b/>
        <sz val="22"/>
        <rFont val="方正仿宋简体"/>
        <charset val="134"/>
      </rPr>
      <t>总投资：</t>
    </r>
    <r>
      <rPr>
        <sz val="22"/>
        <rFont val="Times New Roman"/>
        <charset val="134"/>
      </rPr>
      <t>1028.08</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为全县</t>
    </r>
    <r>
      <rPr>
        <sz val="22"/>
        <rFont val="Times New Roman"/>
        <charset val="134"/>
      </rPr>
      <t>9</t>
    </r>
    <r>
      <rPr>
        <sz val="22"/>
        <rFont val="方正仿宋简体"/>
        <charset val="134"/>
      </rPr>
      <t>个乡镇</t>
    </r>
    <r>
      <rPr>
        <sz val="22"/>
        <rFont val="Times New Roman"/>
        <charset val="134"/>
      </rPr>
      <t>4833</t>
    </r>
    <r>
      <rPr>
        <sz val="22"/>
        <rFont val="方正仿宋简体"/>
        <charset val="134"/>
      </rPr>
      <t>户脱贫户和监测对象购进的</t>
    </r>
    <r>
      <rPr>
        <sz val="22"/>
        <rFont val="Times New Roman"/>
        <charset val="134"/>
      </rPr>
      <t>25702</t>
    </r>
    <r>
      <rPr>
        <sz val="22"/>
        <rFont val="方正仿宋简体"/>
        <charset val="134"/>
      </rPr>
      <t>只良种母羊（饲养</t>
    </r>
    <r>
      <rPr>
        <sz val="22"/>
        <rFont val="Times New Roman"/>
        <charset val="134"/>
      </rPr>
      <t>3</t>
    </r>
    <r>
      <rPr>
        <sz val="22"/>
        <rFont val="方正仿宋简体"/>
        <charset val="134"/>
      </rPr>
      <t>个月以上），按照每只</t>
    </r>
    <r>
      <rPr>
        <sz val="22"/>
        <rFont val="Times New Roman"/>
        <charset val="134"/>
      </rPr>
      <t>400</t>
    </r>
    <r>
      <rPr>
        <sz val="22"/>
        <rFont val="方正仿宋简体"/>
        <charset val="134"/>
      </rPr>
      <t>元的标准给予补助。坚持</t>
    </r>
    <r>
      <rPr>
        <sz val="22"/>
        <rFont val="Times New Roman"/>
        <charset val="134"/>
      </rPr>
      <t>“</t>
    </r>
    <r>
      <rPr>
        <sz val="22"/>
        <rFont val="方正仿宋简体"/>
        <charset val="134"/>
      </rPr>
      <t>先干后补、多干多补、干好再补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直接拨付到户。其中，阿瓦提镇</t>
    </r>
    <r>
      <rPr>
        <sz val="22"/>
        <rFont val="Times New Roman"/>
        <charset val="134"/>
      </rPr>
      <t>200</t>
    </r>
    <r>
      <rPr>
        <sz val="22"/>
        <rFont val="方正仿宋简体"/>
        <charset val="134"/>
      </rPr>
      <t>户</t>
    </r>
    <r>
      <rPr>
        <sz val="22"/>
        <rFont val="Times New Roman"/>
        <charset val="134"/>
      </rPr>
      <t>1000</t>
    </r>
    <r>
      <rPr>
        <sz val="22"/>
        <rFont val="方正仿宋简体"/>
        <charset val="134"/>
      </rPr>
      <t>只、英吾斯塘乡</t>
    </r>
    <r>
      <rPr>
        <sz val="22"/>
        <rFont val="Times New Roman"/>
        <charset val="134"/>
      </rPr>
      <t>2437</t>
    </r>
    <r>
      <rPr>
        <sz val="22"/>
        <rFont val="方正仿宋简体"/>
        <charset val="134"/>
      </rPr>
      <t>户</t>
    </r>
    <r>
      <rPr>
        <sz val="22"/>
        <rFont val="Times New Roman"/>
        <charset val="134"/>
      </rPr>
      <t>12185</t>
    </r>
    <r>
      <rPr>
        <sz val="22"/>
        <rFont val="方正仿宋简体"/>
        <charset val="134"/>
      </rPr>
      <t>只、琼库尔恰克乡</t>
    </r>
    <r>
      <rPr>
        <sz val="22"/>
        <rFont val="Times New Roman"/>
        <charset val="134"/>
      </rPr>
      <t>70</t>
    </r>
    <r>
      <rPr>
        <sz val="22"/>
        <rFont val="方正仿宋简体"/>
        <charset val="134"/>
      </rPr>
      <t>户</t>
    </r>
    <r>
      <rPr>
        <sz val="22"/>
        <rFont val="Times New Roman"/>
        <charset val="134"/>
      </rPr>
      <t>70</t>
    </r>
    <r>
      <rPr>
        <sz val="22"/>
        <rFont val="方正仿宋简体"/>
        <charset val="134"/>
      </rPr>
      <t>只、色力布亚镇</t>
    </r>
    <r>
      <rPr>
        <sz val="22"/>
        <rFont val="Times New Roman"/>
        <charset val="134"/>
      </rPr>
      <t>330</t>
    </r>
    <r>
      <rPr>
        <sz val="22"/>
        <rFont val="方正仿宋简体"/>
        <charset val="134"/>
      </rPr>
      <t>户</t>
    </r>
    <r>
      <rPr>
        <sz val="22"/>
        <rFont val="Times New Roman"/>
        <charset val="134"/>
      </rPr>
      <t>3750</t>
    </r>
    <r>
      <rPr>
        <sz val="22"/>
        <rFont val="方正仿宋简体"/>
        <charset val="134"/>
      </rPr>
      <t>只、阿拉格尔乡</t>
    </r>
    <r>
      <rPr>
        <sz val="22"/>
        <rFont val="Times New Roman"/>
        <charset val="134"/>
      </rPr>
      <t>316</t>
    </r>
    <r>
      <rPr>
        <sz val="22"/>
        <rFont val="方正仿宋简体"/>
        <charset val="134"/>
      </rPr>
      <t>户</t>
    </r>
    <r>
      <rPr>
        <sz val="22"/>
        <rFont val="Times New Roman"/>
        <charset val="134"/>
      </rPr>
      <t>782</t>
    </r>
    <r>
      <rPr>
        <sz val="22"/>
        <rFont val="方正仿宋简体"/>
        <charset val="134"/>
      </rPr>
      <t>只、夏马勒乡</t>
    </r>
    <r>
      <rPr>
        <sz val="22"/>
        <rFont val="Times New Roman"/>
        <charset val="134"/>
      </rPr>
      <t>120</t>
    </r>
    <r>
      <rPr>
        <sz val="22"/>
        <rFont val="方正仿宋简体"/>
        <charset val="134"/>
      </rPr>
      <t>户</t>
    </r>
    <r>
      <rPr>
        <sz val="22"/>
        <rFont val="Times New Roman"/>
        <charset val="134"/>
      </rPr>
      <t>500</t>
    </r>
    <r>
      <rPr>
        <sz val="22"/>
        <rFont val="方正仿宋简体"/>
        <charset val="134"/>
      </rPr>
      <t>只、阿纳库勒乡</t>
    </r>
    <r>
      <rPr>
        <sz val="22"/>
        <rFont val="Times New Roman"/>
        <charset val="134"/>
      </rPr>
      <t>1150</t>
    </r>
    <r>
      <rPr>
        <sz val="22"/>
        <rFont val="方正仿宋简体"/>
        <charset val="134"/>
      </rPr>
      <t>户</t>
    </r>
    <r>
      <rPr>
        <sz val="22"/>
        <rFont val="Times New Roman"/>
        <charset val="134"/>
      </rPr>
      <t>6905</t>
    </r>
    <r>
      <rPr>
        <sz val="22"/>
        <rFont val="方正仿宋简体"/>
        <charset val="134"/>
      </rPr>
      <t>只、多来提巴格乡</t>
    </r>
    <r>
      <rPr>
        <sz val="22"/>
        <rFont val="Times New Roman"/>
        <charset val="134"/>
      </rPr>
      <t>200</t>
    </r>
    <r>
      <rPr>
        <sz val="22"/>
        <rFont val="方正仿宋简体"/>
        <charset val="134"/>
      </rPr>
      <t>户</t>
    </r>
    <r>
      <rPr>
        <sz val="22"/>
        <rFont val="Times New Roman"/>
        <charset val="134"/>
      </rPr>
      <t>500</t>
    </r>
    <r>
      <rPr>
        <sz val="22"/>
        <rFont val="方正仿宋简体"/>
        <charset val="134"/>
      </rPr>
      <t>只、三岔口镇</t>
    </r>
    <r>
      <rPr>
        <sz val="22"/>
        <rFont val="Times New Roman"/>
        <charset val="134"/>
      </rPr>
      <t>10</t>
    </r>
    <r>
      <rPr>
        <sz val="22"/>
        <rFont val="方正仿宋简体"/>
        <charset val="134"/>
      </rPr>
      <t>户</t>
    </r>
    <r>
      <rPr>
        <sz val="22"/>
        <rFont val="Times New Roman"/>
        <charset val="134"/>
      </rPr>
      <t>10</t>
    </r>
    <r>
      <rPr>
        <sz val="22"/>
        <rFont val="方正仿宋简体"/>
        <charset val="134"/>
      </rPr>
      <t>只。</t>
    </r>
  </si>
  <si>
    <r>
      <rPr>
        <sz val="22"/>
        <rFont val="方正仿宋简体"/>
        <charset val="134"/>
      </rPr>
      <t>补贴新增能繁母羊数量</t>
    </r>
    <r>
      <rPr>
        <sz val="22"/>
        <rFont val="宋体"/>
        <charset val="134"/>
      </rPr>
      <t>≥</t>
    </r>
    <r>
      <rPr>
        <sz val="22"/>
        <rFont val="Times New Roman"/>
        <charset val="134"/>
      </rPr>
      <t>25702</t>
    </r>
    <r>
      <rPr>
        <sz val="22"/>
        <rFont val="方正仿宋简体"/>
        <charset val="134"/>
      </rPr>
      <t>只，资金使用合规率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1028.08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4833</t>
    </r>
    <r>
      <rPr>
        <sz val="22"/>
        <rFont val="方正仿宋简体"/>
        <charset val="134"/>
      </rPr>
      <t>户，通过项目实施，激发农户内生动力，有效推动庭院养殖发展。</t>
    </r>
  </si>
  <si>
    <r>
      <rPr>
        <sz val="22"/>
        <rFont val="方正仿宋简体"/>
        <charset val="134"/>
      </rPr>
      <t>任述强、罗建新、包永瑞、高疆、蒋久健、李鹏辉、木拉提</t>
    </r>
    <r>
      <rPr>
        <sz val="22"/>
        <rFont val="Times New Roman"/>
        <charset val="134"/>
      </rPr>
      <t>·</t>
    </r>
    <r>
      <rPr>
        <sz val="22"/>
        <rFont val="方正仿宋简体"/>
        <charset val="134"/>
      </rPr>
      <t>库尔班、牛振东、刘山山、田兵兵</t>
    </r>
  </si>
  <si>
    <t>BCX030</t>
  </si>
  <si>
    <r>
      <rPr>
        <sz val="22"/>
        <color theme="1"/>
        <rFont val="方正仿宋简体"/>
        <charset val="134"/>
      </rPr>
      <t>巴楚县</t>
    </r>
    <r>
      <rPr>
        <sz val="22"/>
        <color theme="1"/>
        <rFont val="Times New Roman"/>
        <charset val="134"/>
      </rPr>
      <t>2025</t>
    </r>
    <r>
      <rPr>
        <sz val="22"/>
        <color theme="1"/>
        <rFont val="方正仿宋简体"/>
        <charset val="134"/>
      </rPr>
      <t>年自繁良种母羊补助项目</t>
    </r>
  </si>
  <si>
    <r>
      <rPr>
        <b/>
        <sz val="22"/>
        <rFont val="方正仿宋简体"/>
        <charset val="134"/>
      </rPr>
      <t>总投资：</t>
    </r>
    <r>
      <rPr>
        <sz val="22"/>
        <rFont val="Times New Roman"/>
        <charset val="134"/>
      </rPr>
      <t>721.8</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为全县</t>
    </r>
    <r>
      <rPr>
        <sz val="22"/>
        <rFont val="Times New Roman"/>
        <charset val="134"/>
      </rPr>
      <t>12</t>
    </r>
    <r>
      <rPr>
        <sz val="22"/>
        <rFont val="方正仿宋简体"/>
        <charset val="134"/>
      </rPr>
      <t>个乡镇</t>
    </r>
    <r>
      <rPr>
        <sz val="22"/>
        <rFont val="Times New Roman"/>
        <charset val="134"/>
      </rPr>
      <t>6274</t>
    </r>
    <r>
      <rPr>
        <sz val="22"/>
        <rFont val="方正仿宋简体"/>
        <charset val="134"/>
      </rPr>
      <t>户脱贫户和监测对象当年自繁扩增的</t>
    </r>
    <r>
      <rPr>
        <sz val="22"/>
        <rFont val="Times New Roman"/>
        <charset val="134"/>
      </rPr>
      <t>24060</t>
    </r>
    <r>
      <rPr>
        <sz val="22"/>
        <rFont val="方正仿宋简体"/>
        <charset val="134"/>
      </rPr>
      <t>只良种母羊（饲养</t>
    </r>
    <r>
      <rPr>
        <sz val="22"/>
        <rFont val="Times New Roman"/>
        <charset val="134"/>
      </rPr>
      <t>3</t>
    </r>
    <r>
      <rPr>
        <sz val="22"/>
        <rFont val="方正仿宋简体"/>
        <charset val="134"/>
      </rPr>
      <t>个月以上）进行奖补，按照每只</t>
    </r>
    <r>
      <rPr>
        <sz val="22"/>
        <rFont val="Times New Roman"/>
        <charset val="134"/>
      </rPr>
      <t>300</t>
    </r>
    <r>
      <rPr>
        <sz val="22"/>
        <rFont val="方正仿宋简体"/>
        <charset val="134"/>
      </rPr>
      <t>元的标准给予补助。坚持</t>
    </r>
    <r>
      <rPr>
        <sz val="22"/>
        <rFont val="Times New Roman"/>
        <charset val="134"/>
      </rPr>
      <t>“</t>
    </r>
    <r>
      <rPr>
        <sz val="22"/>
        <rFont val="方正仿宋简体"/>
        <charset val="134"/>
      </rPr>
      <t>先干后补、多干多补、干好再补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直接拨付到户。其中，阿瓦提镇</t>
    </r>
    <r>
      <rPr>
        <sz val="22"/>
        <rFont val="Times New Roman"/>
        <charset val="134"/>
      </rPr>
      <t>102</t>
    </r>
    <r>
      <rPr>
        <sz val="22"/>
        <rFont val="方正仿宋简体"/>
        <charset val="134"/>
      </rPr>
      <t>户</t>
    </r>
    <r>
      <rPr>
        <sz val="22"/>
        <rFont val="Times New Roman"/>
        <charset val="134"/>
      </rPr>
      <t>1487</t>
    </r>
    <r>
      <rPr>
        <sz val="22"/>
        <rFont val="方正仿宋简体"/>
        <charset val="134"/>
      </rPr>
      <t>只、英吾斯塘乡</t>
    </r>
    <r>
      <rPr>
        <sz val="22"/>
        <rFont val="Times New Roman"/>
        <charset val="134"/>
      </rPr>
      <t>924</t>
    </r>
    <r>
      <rPr>
        <sz val="22"/>
        <rFont val="方正仿宋简体"/>
        <charset val="134"/>
      </rPr>
      <t>户</t>
    </r>
    <r>
      <rPr>
        <sz val="22"/>
        <rFont val="Times New Roman"/>
        <charset val="134"/>
      </rPr>
      <t>3490</t>
    </r>
    <r>
      <rPr>
        <sz val="22"/>
        <rFont val="方正仿宋简体"/>
        <charset val="134"/>
      </rPr>
      <t>只、琼库尔恰克乡</t>
    </r>
    <r>
      <rPr>
        <sz val="22"/>
        <rFont val="Times New Roman"/>
        <charset val="134"/>
      </rPr>
      <t>1700</t>
    </r>
    <r>
      <rPr>
        <sz val="22"/>
        <rFont val="方正仿宋简体"/>
        <charset val="134"/>
      </rPr>
      <t>户</t>
    </r>
    <r>
      <rPr>
        <sz val="22"/>
        <rFont val="Times New Roman"/>
        <charset val="134"/>
      </rPr>
      <t>1700</t>
    </r>
    <r>
      <rPr>
        <sz val="22"/>
        <rFont val="方正仿宋简体"/>
        <charset val="134"/>
      </rPr>
      <t>只、色力布亚镇</t>
    </r>
    <r>
      <rPr>
        <sz val="22"/>
        <rFont val="Times New Roman"/>
        <charset val="134"/>
      </rPr>
      <t>700</t>
    </r>
    <r>
      <rPr>
        <sz val="22"/>
        <rFont val="方正仿宋简体"/>
        <charset val="134"/>
      </rPr>
      <t>户</t>
    </r>
    <r>
      <rPr>
        <sz val="22"/>
        <rFont val="Times New Roman"/>
        <charset val="134"/>
      </rPr>
      <t>1900</t>
    </r>
    <r>
      <rPr>
        <sz val="22"/>
        <rFont val="方正仿宋简体"/>
        <charset val="134"/>
      </rPr>
      <t>只、阿拉格尔乡</t>
    </r>
    <r>
      <rPr>
        <sz val="22"/>
        <rFont val="Times New Roman"/>
        <charset val="134"/>
      </rPr>
      <t>490</t>
    </r>
    <r>
      <rPr>
        <sz val="22"/>
        <rFont val="方正仿宋简体"/>
        <charset val="134"/>
      </rPr>
      <t>户</t>
    </r>
    <r>
      <rPr>
        <sz val="22"/>
        <rFont val="Times New Roman"/>
        <charset val="134"/>
      </rPr>
      <t>904</t>
    </r>
    <r>
      <rPr>
        <sz val="22"/>
        <rFont val="方正仿宋简体"/>
        <charset val="134"/>
      </rPr>
      <t>只、阿克萨克马热勒乡</t>
    </r>
    <r>
      <rPr>
        <sz val="22"/>
        <rFont val="Times New Roman"/>
        <charset val="134"/>
      </rPr>
      <t>358</t>
    </r>
    <r>
      <rPr>
        <sz val="22"/>
        <rFont val="方正仿宋简体"/>
        <charset val="134"/>
      </rPr>
      <t>户</t>
    </r>
    <r>
      <rPr>
        <sz val="22"/>
        <rFont val="Times New Roman"/>
        <charset val="134"/>
      </rPr>
      <t>2310</t>
    </r>
    <r>
      <rPr>
        <sz val="22"/>
        <rFont val="方正仿宋简体"/>
        <charset val="134"/>
      </rPr>
      <t>只、夏马勒乡</t>
    </r>
    <r>
      <rPr>
        <sz val="22"/>
        <rFont val="Times New Roman"/>
        <charset val="134"/>
      </rPr>
      <t>200</t>
    </r>
    <r>
      <rPr>
        <sz val="22"/>
        <rFont val="方正仿宋简体"/>
        <charset val="134"/>
      </rPr>
      <t>户</t>
    </r>
    <r>
      <rPr>
        <sz val="22"/>
        <rFont val="Times New Roman"/>
        <charset val="134"/>
      </rPr>
      <t>700</t>
    </r>
    <r>
      <rPr>
        <sz val="22"/>
        <rFont val="方正仿宋简体"/>
        <charset val="134"/>
      </rPr>
      <t>只、阿纳库勒乡</t>
    </r>
    <r>
      <rPr>
        <sz val="22"/>
        <rFont val="Times New Roman"/>
        <charset val="134"/>
      </rPr>
      <t>822</t>
    </r>
    <r>
      <rPr>
        <sz val="22"/>
        <rFont val="方正仿宋简体"/>
        <charset val="134"/>
      </rPr>
      <t>户</t>
    </r>
    <r>
      <rPr>
        <sz val="22"/>
        <rFont val="Times New Roman"/>
        <charset val="134"/>
      </rPr>
      <t>4932</t>
    </r>
    <r>
      <rPr>
        <sz val="22"/>
        <rFont val="方正仿宋简体"/>
        <charset val="134"/>
      </rPr>
      <t>只、巴楚镇</t>
    </r>
    <r>
      <rPr>
        <sz val="22"/>
        <rFont val="Times New Roman"/>
        <charset val="134"/>
      </rPr>
      <t>28</t>
    </r>
    <r>
      <rPr>
        <sz val="22"/>
        <rFont val="方正仿宋简体"/>
        <charset val="134"/>
      </rPr>
      <t>户</t>
    </r>
    <r>
      <rPr>
        <sz val="22"/>
        <rFont val="Times New Roman"/>
        <charset val="134"/>
      </rPr>
      <t>77</t>
    </r>
    <r>
      <rPr>
        <sz val="22"/>
        <rFont val="方正仿宋简体"/>
        <charset val="134"/>
      </rPr>
      <t>只、多来提巴格乡</t>
    </r>
    <r>
      <rPr>
        <sz val="22"/>
        <rFont val="Times New Roman"/>
        <charset val="134"/>
      </rPr>
      <t>700</t>
    </r>
    <r>
      <rPr>
        <sz val="22"/>
        <rFont val="方正仿宋简体"/>
        <charset val="134"/>
      </rPr>
      <t>户</t>
    </r>
    <r>
      <rPr>
        <sz val="22"/>
        <rFont val="Times New Roman"/>
        <charset val="134"/>
      </rPr>
      <t>3500</t>
    </r>
    <r>
      <rPr>
        <sz val="22"/>
        <rFont val="方正仿宋简体"/>
        <charset val="134"/>
      </rPr>
      <t>只、恰尔巴格乡</t>
    </r>
    <r>
      <rPr>
        <sz val="22"/>
        <rFont val="Times New Roman"/>
        <charset val="134"/>
      </rPr>
      <t>220</t>
    </r>
    <r>
      <rPr>
        <sz val="22"/>
        <rFont val="方正仿宋简体"/>
        <charset val="134"/>
      </rPr>
      <t>户</t>
    </r>
    <r>
      <rPr>
        <sz val="22"/>
        <rFont val="Times New Roman"/>
        <charset val="134"/>
      </rPr>
      <t>3000</t>
    </r>
    <r>
      <rPr>
        <sz val="22"/>
        <rFont val="方正仿宋简体"/>
        <charset val="134"/>
      </rPr>
      <t>只、三岔口镇</t>
    </r>
    <r>
      <rPr>
        <sz val="22"/>
        <rFont val="Times New Roman"/>
        <charset val="134"/>
      </rPr>
      <t>30</t>
    </r>
    <r>
      <rPr>
        <sz val="22"/>
        <rFont val="方正仿宋简体"/>
        <charset val="134"/>
      </rPr>
      <t>户</t>
    </r>
    <r>
      <rPr>
        <sz val="22"/>
        <rFont val="Times New Roman"/>
        <charset val="134"/>
      </rPr>
      <t>60</t>
    </r>
    <r>
      <rPr>
        <sz val="22"/>
        <rFont val="方正仿宋简体"/>
        <charset val="134"/>
      </rPr>
      <t>只。</t>
    </r>
  </si>
  <si>
    <r>
      <rPr>
        <sz val="22"/>
        <rFont val="方正仿宋简体"/>
        <charset val="134"/>
      </rPr>
      <t>补贴自繁母羊数量</t>
    </r>
    <r>
      <rPr>
        <sz val="22"/>
        <rFont val="宋体"/>
        <charset val="134"/>
      </rPr>
      <t>≥</t>
    </r>
    <r>
      <rPr>
        <sz val="22"/>
        <rFont val="Times New Roman"/>
        <charset val="134"/>
      </rPr>
      <t>24060</t>
    </r>
    <r>
      <rPr>
        <sz val="22"/>
        <rFont val="方正仿宋简体"/>
        <charset val="134"/>
      </rPr>
      <t>只，资金使用合规率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721.8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6274</t>
    </r>
    <r>
      <rPr>
        <sz val="22"/>
        <rFont val="方正仿宋简体"/>
        <charset val="134"/>
      </rPr>
      <t>户，通过项目实施，激发农户内生动力，有效推动庭院养殖发展。</t>
    </r>
  </si>
  <si>
    <t>BCX031</t>
  </si>
  <si>
    <r>
      <rPr>
        <sz val="22"/>
        <rFont val="方正仿宋简体"/>
        <charset val="0"/>
      </rPr>
      <t>巴楚县</t>
    </r>
    <r>
      <rPr>
        <sz val="22"/>
        <rFont val="Times New Roman"/>
        <charset val="0"/>
      </rPr>
      <t>2025</t>
    </r>
    <r>
      <rPr>
        <sz val="22"/>
        <rFont val="方正仿宋简体"/>
        <charset val="0"/>
      </rPr>
      <t>年饲草料补助项目</t>
    </r>
  </si>
  <si>
    <r>
      <rPr>
        <sz val="22"/>
        <rFont val="方正仿宋简体"/>
        <charset val="134"/>
      </rPr>
      <t>阿瓦提镇、英吾斯塘乡、琼库尔恰克乡、色力布亚镇、阿拉格尔乡、阿克萨克马热勒乡、夏马勒乡、阿纳库勒乡、巴楚镇、三岔口镇</t>
    </r>
  </si>
  <si>
    <r>
      <rPr>
        <b/>
        <sz val="22"/>
        <rFont val="方正仿宋简体"/>
        <charset val="134"/>
      </rPr>
      <t>总投资：</t>
    </r>
    <r>
      <rPr>
        <sz val="22"/>
        <rFont val="Times New Roman"/>
        <charset val="134"/>
      </rPr>
      <t>372.065</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对全县</t>
    </r>
    <r>
      <rPr>
        <sz val="22"/>
        <rFont val="Times New Roman"/>
        <charset val="134"/>
      </rPr>
      <t>10</t>
    </r>
    <r>
      <rPr>
        <sz val="22"/>
        <rFont val="方正仿宋简体"/>
        <charset val="134"/>
      </rPr>
      <t>个乡镇</t>
    </r>
    <r>
      <rPr>
        <sz val="22"/>
        <rFont val="Times New Roman"/>
        <charset val="134"/>
      </rPr>
      <t>2373</t>
    </r>
    <r>
      <rPr>
        <sz val="22"/>
        <rFont val="方正仿宋简体"/>
        <charset val="134"/>
      </rPr>
      <t>户脱贫户和监测对象发展牛羊养殖并经营稳定，利用青贮池加工调制青贮、黄贮饲草料，或使用裹包全株青贮玉米、棉杆混贮发酵的</t>
    </r>
    <r>
      <rPr>
        <sz val="22"/>
        <rFont val="Times New Roman"/>
        <charset val="134"/>
      </rPr>
      <t>74413</t>
    </r>
    <r>
      <rPr>
        <sz val="22"/>
        <rFont val="方正仿宋简体"/>
        <charset val="134"/>
      </rPr>
      <t>吨饲草料，按照每吨</t>
    </r>
    <r>
      <rPr>
        <sz val="22"/>
        <rFont val="Times New Roman"/>
        <charset val="134"/>
      </rPr>
      <t>50</t>
    </r>
    <r>
      <rPr>
        <sz val="22"/>
        <rFont val="方正仿宋简体"/>
        <charset val="134"/>
      </rPr>
      <t>元的标准给予补助。已享受</t>
    </r>
    <r>
      <rPr>
        <sz val="22"/>
        <rFont val="Times New Roman"/>
        <charset val="134"/>
      </rPr>
      <t>“</t>
    </r>
    <r>
      <rPr>
        <sz val="22"/>
        <rFont val="方正仿宋简体"/>
        <charset val="134"/>
      </rPr>
      <t>良改饲</t>
    </r>
    <r>
      <rPr>
        <sz val="22"/>
        <rFont val="Times New Roman"/>
        <charset val="134"/>
      </rPr>
      <t>”</t>
    </r>
    <r>
      <rPr>
        <sz val="22"/>
        <rFont val="方正仿宋简体"/>
        <charset val="134"/>
      </rPr>
      <t>补助政策的压窖青贮，不再享受青贮饲料补助。其中：阿瓦提镇</t>
    </r>
    <r>
      <rPr>
        <sz val="22"/>
        <rFont val="Times New Roman"/>
        <charset val="134"/>
      </rPr>
      <t>100</t>
    </r>
    <r>
      <rPr>
        <sz val="22"/>
        <rFont val="方正仿宋简体"/>
        <charset val="134"/>
      </rPr>
      <t>户</t>
    </r>
    <r>
      <rPr>
        <sz val="22"/>
        <rFont val="Times New Roman"/>
        <charset val="134"/>
      </rPr>
      <t>17240</t>
    </r>
    <r>
      <rPr>
        <sz val="22"/>
        <rFont val="方正仿宋简体"/>
        <charset val="134"/>
      </rPr>
      <t>吨、英吾斯塘乡</t>
    </r>
    <r>
      <rPr>
        <sz val="22"/>
        <rFont val="Times New Roman"/>
        <charset val="134"/>
      </rPr>
      <t>493</t>
    </r>
    <r>
      <rPr>
        <sz val="22"/>
        <rFont val="方正仿宋简体"/>
        <charset val="134"/>
      </rPr>
      <t>户</t>
    </r>
    <r>
      <rPr>
        <sz val="22"/>
        <rFont val="Times New Roman"/>
        <charset val="134"/>
      </rPr>
      <t>8135</t>
    </r>
    <r>
      <rPr>
        <sz val="22"/>
        <rFont val="方正仿宋简体"/>
        <charset val="134"/>
      </rPr>
      <t>吨、琼库尔恰克乡</t>
    </r>
    <r>
      <rPr>
        <sz val="22"/>
        <rFont val="Times New Roman"/>
        <charset val="134"/>
      </rPr>
      <t>183</t>
    </r>
    <r>
      <rPr>
        <sz val="22"/>
        <rFont val="方正仿宋简体"/>
        <charset val="134"/>
      </rPr>
      <t>户</t>
    </r>
    <r>
      <rPr>
        <sz val="22"/>
        <rFont val="Times New Roman"/>
        <charset val="134"/>
      </rPr>
      <t>4600</t>
    </r>
    <r>
      <rPr>
        <sz val="22"/>
        <rFont val="方正仿宋简体"/>
        <charset val="134"/>
      </rPr>
      <t>吨、色力布亚镇</t>
    </r>
    <r>
      <rPr>
        <sz val="22"/>
        <rFont val="Times New Roman"/>
        <charset val="134"/>
      </rPr>
      <t>280</t>
    </r>
    <r>
      <rPr>
        <sz val="22"/>
        <rFont val="方正仿宋简体"/>
        <charset val="134"/>
      </rPr>
      <t>户</t>
    </r>
    <r>
      <rPr>
        <sz val="22"/>
        <rFont val="Times New Roman"/>
        <charset val="134"/>
      </rPr>
      <t>11000</t>
    </r>
    <r>
      <rPr>
        <sz val="22"/>
        <rFont val="方正仿宋简体"/>
        <charset val="134"/>
      </rPr>
      <t>吨、阿拉格尔乡</t>
    </r>
    <r>
      <rPr>
        <sz val="22"/>
        <rFont val="Times New Roman"/>
        <charset val="134"/>
      </rPr>
      <t>400</t>
    </r>
    <r>
      <rPr>
        <sz val="22"/>
        <rFont val="方正仿宋简体"/>
        <charset val="134"/>
      </rPr>
      <t>户</t>
    </r>
    <r>
      <rPr>
        <sz val="22"/>
        <rFont val="Times New Roman"/>
        <charset val="134"/>
      </rPr>
      <t>12000</t>
    </r>
    <r>
      <rPr>
        <sz val="22"/>
        <rFont val="方正仿宋简体"/>
        <charset val="134"/>
      </rPr>
      <t>吨、阿克萨克马热勒乡</t>
    </r>
    <r>
      <rPr>
        <sz val="22"/>
        <rFont val="Times New Roman"/>
        <charset val="134"/>
      </rPr>
      <t>682</t>
    </r>
    <r>
      <rPr>
        <sz val="22"/>
        <rFont val="方正仿宋简体"/>
        <charset val="134"/>
      </rPr>
      <t>户</t>
    </r>
    <r>
      <rPr>
        <sz val="22"/>
        <rFont val="Times New Roman"/>
        <charset val="134"/>
      </rPr>
      <t>17050</t>
    </r>
    <r>
      <rPr>
        <sz val="22"/>
        <rFont val="方正仿宋简体"/>
        <charset val="134"/>
      </rPr>
      <t>吨、夏马勒乡</t>
    </r>
    <r>
      <rPr>
        <sz val="22"/>
        <rFont val="Times New Roman"/>
        <charset val="134"/>
      </rPr>
      <t>90</t>
    </r>
    <r>
      <rPr>
        <sz val="22"/>
        <rFont val="方正仿宋简体"/>
        <charset val="134"/>
      </rPr>
      <t>户</t>
    </r>
    <r>
      <rPr>
        <sz val="22"/>
        <rFont val="Times New Roman"/>
        <charset val="134"/>
      </rPr>
      <t>2000</t>
    </r>
    <r>
      <rPr>
        <sz val="22"/>
        <rFont val="方正仿宋简体"/>
        <charset val="134"/>
      </rPr>
      <t>吨、阿纳库勒乡</t>
    </r>
    <r>
      <rPr>
        <sz val="22"/>
        <rFont val="Times New Roman"/>
        <charset val="134"/>
      </rPr>
      <t>40</t>
    </r>
    <r>
      <rPr>
        <sz val="22"/>
        <rFont val="方正仿宋简体"/>
        <charset val="134"/>
      </rPr>
      <t>户</t>
    </r>
    <r>
      <rPr>
        <sz val="22"/>
        <rFont val="Times New Roman"/>
        <charset val="134"/>
      </rPr>
      <t>1238</t>
    </r>
    <r>
      <rPr>
        <sz val="22"/>
        <rFont val="方正仿宋简体"/>
        <charset val="134"/>
      </rPr>
      <t>吨、巴楚镇</t>
    </r>
    <r>
      <rPr>
        <sz val="22"/>
        <rFont val="Times New Roman"/>
        <charset val="134"/>
      </rPr>
      <t>4</t>
    </r>
    <r>
      <rPr>
        <sz val="22"/>
        <rFont val="方正仿宋简体"/>
        <charset val="134"/>
      </rPr>
      <t>户</t>
    </r>
    <r>
      <rPr>
        <sz val="22"/>
        <rFont val="Times New Roman"/>
        <charset val="134"/>
      </rPr>
      <t>150</t>
    </r>
    <r>
      <rPr>
        <sz val="22"/>
        <rFont val="方正仿宋简体"/>
        <charset val="134"/>
      </rPr>
      <t>吨、三岔口镇</t>
    </r>
    <r>
      <rPr>
        <sz val="22"/>
        <rFont val="Times New Roman"/>
        <charset val="134"/>
      </rPr>
      <t>100</t>
    </r>
    <r>
      <rPr>
        <sz val="22"/>
        <rFont val="方正仿宋简体"/>
        <charset val="134"/>
      </rPr>
      <t>户</t>
    </r>
    <r>
      <rPr>
        <sz val="22"/>
        <rFont val="Times New Roman"/>
        <charset val="134"/>
      </rPr>
      <t>1000</t>
    </r>
    <r>
      <rPr>
        <sz val="22"/>
        <rFont val="方正仿宋简体"/>
        <charset val="134"/>
      </rPr>
      <t>吨。</t>
    </r>
  </si>
  <si>
    <r>
      <rPr>
        <sz val="22"/>
        <rFont val="方正仿宋简体"/>
        <charset val="134"/>
      </rPr>
      <t>补贴饲草料吨数</t>
    </r>
    <r>
      <rPr>
        <sz val="22"/>
        <rFont val="宋体"/>
        <charset val="134"/>
      </rPr>
      <t>≥</t>
    </r>
    <r>
      <rPr>
        <sz val="22"/>
        <rFont val="Times New Roman"/>
        <charset val="134"/>
      </rPr>
      <t>74413</t>
    </r>
    <r>
      <rPr>
        <sz val="22"/>
        <rFont val="方正仿宋简体"/>
        <charset val="134"/>
      </rPr>
      <t>吨，资金使用合规率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372.065</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2373</t>
    </r>
    <r>
      <rPr>
        <sz val="22"/>
        <rFont val="方正仿宋简体"/>
        <charset val="134"/>
      </rPr>
      <t>户，通过项目实施，激发农户内生动力，有效推动庭院养殖发展。</t>
    </r>
  </si>
  <si>
    <r>
      <rPr>
        <sz val="22"/>
        <rFont val="方正仿宋简体"/>
        <charset val="134"/>
      </rPr>
      <t>任述强、罗建新、包永瑞、高疆、蒋久健、李鹏辉、潘荣森、木拉提</t>
    </r>
    <r>
      <rPr>
        <sz val="22"/>
        <rFont val="Times New Roman"/>
        <charset val="134"/>
      </rPr>
      <t>·</t>
    </r>
    <r>
      <rPr>
        <sz val="22"/>
        <rFont val="方正仿宋简体"/>
        <charset val="134"/>
      </rPr>
      <t>库尔班、牛振东、汪生龙、田兵兵</t>
    </r>
  </si>
  <si>
    <t>BCX032</t>
  </si>
  <si>
    <r>
      <rPr>
        <sz val="22"/>
        <color theme="1"/>
        <rFont val="方正仿宋简体"/>
        <charset val="134"/>
      </rPr>
      <t>巴楚县</t>
    </r>
    <r>
      <rPr>
        <sz val="22"/>
        <color theme="1"/>
        <rFont val="Times New Roman"/>
        <charset val="134"/>
      </rPr>
      <t>2025</t>
    </r>
    <r>
      <rPr>
        <sz val="22"/>
        <color theme="1"/>
        <rFont val="方正仿宋简体"/>
        <charset val="134"/>
      </rPr>
      <t>年羊养殖品种改良项目</t>
    </r>
  </si>
  <si>
    <r>
      <rPr>
        <sz val="22"/>
        <rFont val="方正仿宋简体"/>
        <charset val="134"/>
      </rPr>
      <t>阿瓦提镇、英吾斯塘乡、琼库尔恰克乡、阿拉格尔乡、阿纳库勒乡、多来提巴格乡、恰尔巴格乡</t>
    </r>
  </si>
  <si>
    <r>
      <rPr>
        <b/>
        <sz val="22"/>
        <rFont val="方正仿宋简体"/>
        <charset val="134"/>
      </rPr>
      <t>总投资：</t>
    </r>
    <r>
      <rPr>
        <sz val="22"/>
        <rFont val="Times New Roman"/>
        <charset val="134"/>
      </rPr>
      <t>90.216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对全县</t>
    </r>
    <r>
      <rPr>
        <sz val="22"/>
        <rFont val="Times New Roman"/>
        <charset val="134"/>
      </rPr>
      <t>7</t>
    </r>
    <r>
      <rPr>
        <sz val="22"/>
        <rFont val="方正仿宋简体"/>
        <charset val="134"/>
      </rPr>
      <t>个乡镇</t>
    </r>
    <r>
      <rPr>
        <sz val="22"/>
        <rFont val="Times New Roman"/>
        <charset val="134"/>
      </rPr>
      <t>4713</t>
    </r>
    <r>
      <rPr>
        <sz val="22"/>
        <rFont val="方正仿宋简体"/>
        <charset val="134"/>
      </rPr>
      <t>户脱贫户和监测对象实施羊养殖品种改良以奖代补项目。坚持</t>
    </r>
    <r>
      <rPr>
        <sz val="22"/>
        <rFont val="Times New Roman"/>
        <charset val="134"/>
      </rPr>
      <t>“</t>
    </r>
    <r>
      <rPr>
        <sz val="22"/>
        <rFont val="方正仿宋简体"/>
        <charset val="134"/>
      </rPr>
      <t>先干后补、多干多补、干好再补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直接拨付到户。对母羊采用人工授精配种并定胎的，按照每只母羊</t>
    </r>
    <r>
      <rPr>
        <sz val="22"/>
        <rFont val="Times New Roman"/>
        <charset val="134"/>
      </rPr>
      <t>35</t>
    </r>
    <r>
      <rPr>
        <sz val="22"/>
        <rFont val="方正仿宋简体"/>
        <charset val="134"/>
      </rPr>
      <t>元的标准给予补助，</t>
    </r>
    <r>
      <rPr>
        <sz val="22"/>
        <rFont val="Times New Roman"/>
        <charset val="134"/>
      </rPr>
      <t>2025</t>
    </r>
    <r>
      <rPr>
        <sz val="22"/>
        <rFont val="方正仿宋简体"/>
        <charset val="134"/>
      </rPr>
      <t>年计划补贴</t>
    </r>
    <r>
      <rPr>
        <sz val="22"/>
        <rFont val="Times New Roman"/>
        <charset val="134"/>
      </rPr>
      <t>25776</t>
    </r>
    <r>
      <rPr>
        <sz val="22"/>
        <rFont val="方正仿宋简体"/>
        <charset val="134"/>
      </rPr>
      <t>只。其中，阿瓦提镇</t>
    </r>
    <r>
      <rPr>
        <sz val="22"/>
        <rFont val="Times New Roman"/>
        <charset val="134"/>
      </rPr>
      <t>300</t>
    </r>
    <r>
      <rPr>
        <sz val="22"/>
        <rFont val="方正仿宋简体"/>
        <charset val="134"/>
      </rPr>
      <t>户</t>
    </r>
    <r>
      <rPr>
        <sz val="22"/>
        <rFont val="Times New Roman"/>
        <charset val="134"/>
      </rPr>
      <t>4389</t>
    </r>
    <r>
      <rPr>
        <sz val="22"/>
        <rFont val="方正仿宋简体"/>
        <charset val="134"/>
      </rPr>
      <t>只、英吾斯塘乡</t>
    </r>
    <r>
      <rPr>
        <sz val="22"/>
        <rFont val="Times New Roman"/>
        <charset val="134"/>
      </rPr>
      <t>673</t>
    </r>
    <r>
      <rPr>
        <sz val="22"/>
        <rFont val="方正仿宋简体"/>
        <charset val="134"/>
      </rPr>
      <t>户</t>
    </r>
    <r>
      <rPr>
        <sz val="22"/>
        <rFont val="Times New Roman"/>
        <charset val="134"/>
      </rPr>
      <t>1500</t>
    </r>
    <r>
      <rPr>
        <sz val="22"/>
        <rFont val="方正仿宋简体"/>
        <charset val="134"/>
      </rPr>
      <t>只、琼库尔恰克乡</t>
    </r>
    <r>
      <rPr>
        <sz val="22"/>
        <rFont val="Times New Roman"/>
        <charset val="134"/>
      </rPr>
      <t>200</t>
    </r>
    <r>
      <rPr>
        <sz val="22"/>
        <rFont val="方正仿宋简体"/>
        <charset val="134"/>
      </rPr>
      <t>户</t>
    </r>
    <r>
      <rPr>
        <sz val="22"/>
        <rFont val="Times New Roman"/>
        <charset val="134"/>
      </rPr>
      <t>800</t>
    </r>
    <r>
      <rPr>
        <sz val="22"/>
        <rFont val="方正仿宋简体"/>
        <charset val="134"/>
      </rPr>
      <t>只、阿拉格尔乡</t>
    </r>
    <r>
      <rPr>
        <sz val="22"/>
        <rFont val="Times New Roman"/>
        <charset val="134"/>
      </rPr>
      <t>300</t>
    </r>
    <r>
      <rPr>
        <sz val="22"/>
        <rFont val="方正仿宋简体"/>
        <charset val="134"/>
      </rPr>
      <t>户</t>
    </r>
    <r>
      <rPr>
        <sz val="22"/>
        <rFont val="Times New Roman"/>
        <charset val="134"/>
      </rPr>
      <t>750</t>
    </r>
    <r>
      <rPr>
        <sz val="22"/>
        <rFont val="方正仿宋简体"/>
        <charset val="134"/>
      </rPr>
      <t>只、阿纳库勒乡</t>
    </r>
    <r>
      <rPr>
        <sz val="22"/>
        <rFont val="Times New Roman"/>
        <charset val="134"/>
      </rPr>
      <t>1150</t>
    </r>
    <r>
      <rPr>
        <sz val="22"/>
        <rFont val="方正仿宋简体"/>
        <charset val="134"/>
      </rPr>
      <t>户</t>
    </r>
    <r>
      <rPr>
        <sz val="22"/>
        <rFont val="Times New Roman"/>
        <charset val="134"/>
      </rPr>
      <t>11837</t>
    </r>
    <r>
      <rPr>
        <sz val="22"/>
        <rFont val="方正仿宋简体"/>
        <charset val="134"/>
      </rPr>
      <t>只、多来提巴格乡</t>
    </r>
    <r>
      <rPr>
        <sz val="22"/>
        <rFont val="Times New Roman"/>
        <charset val="134"/>
      </rPr>
      <t>2000</t>
    </r>
    <r>
      <rPr>
        <sz val="22"/>
        <rFont val="方正仿宋简体"/>
        <charset val="134"/>
      </rPr>
      <t>户</t>
    </r>
    <r>
      <rPr>
        <sz val="22"/>
        <rFont val="Times New Roman"/>
        <charset val="134"/>
      </rPr>
      <t>5000</t>
    </r>
    <r>
      <rPr>
        <sz val="22"/>
        <rFont val="方正仿宋简体"/>
        <charset val="134"/>
      </rPr>
      <t>只、恰尔巴格乡</t>
    </r>
    <r>
      <rPr>
        <sz val="22"/>
        <rFont val="Times New Roman"/>
        <charset val="134"/>
      </rPr>
      <t>90</t>
    </r>
    <r>
      <rPr>
        <sz val="22"/>
        <rFont val="方正仿宋简体"/>
        <charset val="134"/>
      </rPr>
      <t>户</t>
    </r>
    <r>
      <rPr>
        <sz val="22"/>
        <rFont val="Times New Roman"/>
        <charset val="134"/>
      </rPr>
      <t>1500</t>
    </r>
    <r>
      <rPr>
        <sz val="22"/>
        <rFont val="方正仿宋简体"/>
        <charset val="134"/>
      </rPr>
      <t>只。</t>
    </r>
  </si>
  <si>
    <r>
      <rPr>
        <sz val="22"/>
        <rFont val="方正仿宋简体"/>
        <charset val="134"/>
      </rPr>
      <t>补贴品种改良母羊</t>
    </r>
    <r>
      <rPr>
        <sz val="22"/>
        <rFont val="Times New Roman"/>
        <charset val="134"/>
      </rPr>
      <t>25776</t>
    </r>
    <r>
      <rPr>
        <sz val="22"/>
        <rFont val="方正仿宋简体"/>
        <charset val="134"/>
      </rPr>
      <t>只，资金使用合规率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带动脱贫户（含监测帮扶对象）全年总收入</t>
    </r>
    <r>
      <rPr>
        <sz val="22"/>
        <rFont val="宋体"/>
        <charset val="134"/>
      </rPr>
      <t>≥</t>
    </r>
    <r>
      <rPr>
        <sz val="22"/>
        <rFont val="Times New Roman"/>
        <charset val="134"/>
      </rPr>
      <t>90.216</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4713</t>
    </r>
    <r>
      <rPr>
        <sz val="22"/>
        <rFont val="方正仿宋简体"/>
        <charset val="134"/>
      </rPr>
      <t>户，通过项目实施，激发农户内生动力，有效推动庭院养殖发展。</t>
    </r>
  </si>
  <si>
    <r>
      <rPr>
        <sz val="22"/>
        <rFont val="方正仿宋简体"/>
        <charset val="134"/>
      </rPr>
      <t>任述强、罗建新、包永瑞、高疆、李鹏辉、牛振东、刘山山、贾中元</t>
    </r>
  </si>
  <si>
    <t>BCX033</t>
  </si>
  <si>
    <r>
      <rPr>
        <sz val="22"/>
        <color theme="1"/>
        <rFont val="方正仿宋简体"/>
        <charset val="134"/>
      </rPr>
      <t>巴楚县</t>
    </r>
    <r>
      <rPr>
        <sz val="22"/>
        <color theme="1"/>
        <rFont val="Times New Roman"/>
        <charset val="134"/>
      </rPr>
      <t>2025</t>
    </r>
    <r>
      <rPr>
        <sz val="22"/>
        <color theme="1"/>
        <rFont val="方正仿宋简体"/>
        <charset val="134"/>
      </rPr>
      <t>年常见多发病防治社会化服务项目</t>
    </r>
  </si>
  <si>
    <r>
      <rPr>
        <b/>
        <sz val="22"/>
        <rFont val="方正仿宋简体"/>
        <charset val="134"/>
      </rPr>
      <t>总投资：</t>
    </r>
    <r>
      <rPr>
        <sz val="22"/>
        <rFont val="Times New Roman"/>
        <charset val="134"/>
      </rPr>
      <t>90.106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对全县</t>
    </r>
    <r>
      <rPr>
        <sz val="22"/>
        <rFont val="Times New Roman"/>
        <charset val="134"/>
      </rPr>
      <t>12</t>
    </r>
    <r>
      <rPr>
        <sz val="22"/>
        <rFont val="方正仿宋简体"/>
        <charset val="134"/>
      </rPr>
      <t>个乡镇</t>
    </r>
    <r>
      <rPr>
        <sz val="22"/>
        <rFont val="Times New Roman"/>
        <charset val="134"/>
      </rPr>
      <t>10969</t>
    </r>
    <r>
      <rPr>
        <sz val="22"/>
        <rFont val="方正仿宋简体"/>
        <charset val="134"/>
      </rPr>
      <t>户脱贫户和监测对象养殖羊接受常规病种免疫、药浴驱虫、环境消杀等有偿畜牧兽医社会化服务的，按照</t>
    </r>
    <r>
      <rPr>
        <sz val="22"/>
        <rFont val="Times New Roman"/>
        <charset val="134"/>
      </rPr>
      <t>10</t>
    </r>
    <r>
      <rPr>
        <sz val="22"/>
        <rFont val="方正仿宋简体"/>
        <charset val="134"/>
      </rPr>
      <t>元</t>
    </r>
    <r>
      <rPr>
        <sz val="22"/>
        <rFont val="Times New Roman"/>
        <charset val="134"/>
      </rPr>
      <t>/</t>
    </r>
    <r>
      <rPr>
        <sz val="22"/>
        <rFont val="方正仿宋简体"/>
        <charset val="134"/>
      </rPr>
      <t>只的标准给予补助，当年内每个养殖户补助不超过</t>
    </r>
    <r>
      <rPr>
        <sz val="22"/>
        <rFont val="Times New Roman"/>
        <charset val="134"/>
      </rPr>
      <t>200</t>
    </r>
    <r>
      <rPr>
        <sz val="22"/>
        <rFont val="方正仿宋简体"/>
        <charset val="134"/>
      </rPr>
      <t>元，</t>
    </r>
    <r>
      <rPr>
        <sz val="22"/>
        <rFont val="Times New Roman"/>
        <charset val="134"/>
      </rPr>
      <t>2025</t>
    </r>
    <r>
      <rPr>
        <sz val="22"/>
        <rFont val="方正仿宋简体"/>
        <charset val="134"/>
      </rPr>
      <t>年计划补贴</t>
    </r>
    <r>
      <rPr>
        <sz val="22"/>
        <rFont val="Times New Roman"/>
        <charset val="134"/>
      </rPr>
      <t>90106</t>
    </r>
    <r>
      <rPr>
        <sz val="22"/>
        <rFont val="方正仿宋简体"/>
        <charset val="134"/>
      </rPr>
      <t>只。其中，阿瓦提镇</t>
    </r>
    <r>
      <rPr>
        <sz val="22"/>
        <rFont val="Times New Roman"/>
        <charset val="134"/>
      </rPr>
      <t>500</t>
    </r>
    <r>
      <rPr>
        <sz val="22"/>
        <rFont val="方正仿宋简体"/>
        <charset val="134"/>
      </rPr>
      <t>户</t>
    </r>
    <r>
      <rPr>
        <sz val="22"/>
        <rFont val="Times New Roman"/>
        <charset val="134"/>
      </rPr>
      <t>10261</t>
    </r>
    <r>
      <rPr>
        <sz val="22"/>
        <rFont val="方正仿宋简体"/>
        <charset val="134"/>
      </rPr>
      <t>只、英吾斯塘乡</t>
    </r>
    <r>
      <rPr>
        <sz val="22"/>
        <rFont val="Times New Roman"/>
        <charset val="134"/>
      </rPr>
      <t>1055</t>
    </r>
    <r>
      <rPr>
        <sz val="22"/>
        <rFont val="方正仿宋简体"/>
        <charset val="134"/>
      </rPr>
      <t>户</t>
    </r>
    <r>
      <rPr>
        <sz val="22"/>
        <rFont val="Times New Roman"/>
        <charset val="134"/>
      </rPr>
      <t>10770</t>
    </r>
    <r>
      <rPr>
        <sz val="22"/>
        <rFont val="方正仿宋简体"/>
        <charset val="134"/>
      </rPr>
      <t>只、琼库尔恰克乡</t>
    </r>
    <r>
      <rPr>
        <sz val="22"/>
        <rFont val="Times New Roman"/>
        <charset val="134"/>
      </rPr>
      <t>550</t>
    </r>
    <r>
      <rPr>
        <sz val="22"/>
        <rFont val="方正仿宋简体"/>
        <charset val="134"/>
      </rPr>
      <t>户</t>
    </r>
    <r>
      <rPr>
        <sz val="22"/>
        <rFont val="Times New Roman"/>
        <charset val="134"/>
      </rPr>
      <t>5600</t>
    </r>
    <r>
      <rPr>
        <sz val="22"/>
        <rFont val="方正仿宋简体"/>
        <charset val="134"/>
      </rPr>
      <t>只、色力布亚镇</t>
    </r>
    <r>
      <rPr>
        <sz val="22"/>
        <rFont val="Times New Roman"/>
        <charset val="134"/>
      </rPr>
      <t>1096</t>
    </r>
    <r>
      <rPr>
        <sz val="22"/>
        <rFont val="方正仿宋简体"/>
        <charset val="134"/>
      </rPr>
      <t>户</t>
    </r>
    <r>
      <rPr>
        <sz val="22"/>
        <rFont val="Times New Roman"/>
        <charset val="134"/>
      </rPr>
      <t>10836</t>
    </r>
    <r>
      <rPr>
        <sz val="22"/>
        <rFont val="方正仿宋简体"/>
        <charset val="134"/>
      </rPr>
      <t>只、阿拉格尔乡</t>
    </r>
    <r>
      <rPr>
        <sz val="22"/>
        <rFont val="Times New Roman"/>
        <charset val="134"/>
      </rPr>
      <t>810</t>
    </r>
    <r>
      <rPr>
        <sz val="22"/>
        <rFont val="方正仿宋简体"/>
        <charset val="134"/>
      </rPr>
      <t>户</t>
    </r>
    <r>
      <rPr>
        <sz val="22"/>
        <rFont val="Times New Roman"/>
        <charset val="134"/>
      </rPr>
      <t>9500</t>
    </r>
    <r>
      <rPr>
        <sz val="22"/>
        <rFont val="方正仿宋简体"/>
        <charset val="134"/>
      </rPr>
      <t>只、阿克萨克马热勒乡</t>
    </r>
    <r>
      <rPr>
        <sz val="22"/>
        <rFont val="Times New Roman"/>
        <charset val="134"/>
      </rPr>
      <t>855</t>
    </r>
    <r>
      <rPr>
        <sz val="22"/>
        <rFont val="方正仿宋简体"/>
        <charset val="134"/>
      </rPr>
      <t>户</t>
    </r>
    <r>
      <rPr>
        <sz val="22"/>
        <rFont val="Times New Roman"/>
        <charset val="134"/>
      </rPr>
      <t>8100</t>
    </r>
    <r>
      <rPr>
        <sz val="22"/>
        <rFont val="方正仿宋简体"/>
        <charset val="134"/>
      </rPr>
      <t>只、夏马勒乡</t>
    </r>
    <r>
      <rPr>
        <sz val="22"/>
        <rFont val="Times New Roman"/>
        <charset val="134"/>
      </rPr>
      <t>300</t>
    </r>
    <r>
      <rPr>
        <sz val="22"/>
        <rFont val="方正仿宋简体"/>
        <charset val="134"/>
      </rPr>
      <t>户</t>
    </r>
    <r>
      <rPr>
        <sz val="22"/>
        <rFont val="Times New Roman"/>
        <charset val="134"/>
      </rPr>
      <t>1000</t>
    </r>
    <r>
      <rPr>
        <sz val="22"/>
        <rFont val="方正仿宋简体"/>
        <charset val="134"/>
      </rPr>
      <t>只、阿纳库勒乡</t>
    </r>
    <r>
      <rPr>
        <sz val="22"/>
        <rFont val="Times New Roman"/>
        <charset val="134"/>
      </rPr>
      <t>822</t>
    </r>
    <r>
      <rPr>
        <sz val="22"/>
        <rFont val="方正仿宋简体"/>
        <charset val="134"/>
      </rPr>
      <t>户</t>
    </r>
    <r>
      <rPr>
        <sz val="22"/>
        <rFont val="Times New Roman"/>
        <charset val="134"/>
      </rPr>
      <t>11837</t>
    </r>
    <r>
      <rPr>
        <sz val="22"/>
        <rFont val="方正仿宋简体"/>
        <charset val="134"/>
      </rPr>
      <t>只、巴楚镇</t>
    </r>
    <r>
      <rPr>
        <sz val="22"/>
        <rFont val="Times New Roman"/>
        <charset val="134"/>
      </rPr>
      <t>30</t>
    </r>
    <r>
      <rPr>
        <sz val="22"/>
        <rFont val="方正仿宋简体"/>
        <charset val="134"/>
      </rPr>
      <t>户</t>
    </r>
    <r>
      <rPr>
        <sz val="22"/>
        <rFont val="Times New Roman"/>
        <charset val="134"/>
      </rPr>
      <t>327</t>
    </r>
    <r>
      <rPr>
        <sz val="22"/>
        <rFont val="方正仿宋简体"/>
        <charset val="134"/>
      </rPr>
      <t>只、多来提巴格乡</t>
    </r>
    <r>
      <rPr>
        <sz val="22"/>
        <rFont val="Times New Roman"/>
        <charset val="134"/>
      </rPr>
      <t>1500</t>
    </r>
    <r>
      <rPr>
        <sz val="22"/>
        <rFont val="方正仿宋简体"/>
        <charset val="134"/>
      </rPr>
      <t>户</t>
    </r>
    <r>
      <rPr>
        <sz val="22"/>
        <rFont val="Times New Roman"/>
        <charset val="134"/>
      </rPr>
      <t>4000</t>
    </r>
    <r>
      <rPr>
        <sz val="22"/>
        <rFont val="方正仿宋简体"/>
        <charset val="134"/>
      </rPr>
      <t>只、恰尔巴格乡</t>
    </r>
    <r>
      <rPr>
        <sz val="22"/>
        <rFont val="Times New Roman"/>
        <charset val="134"/>
      </rPr>
      <t>3415</t>
    </r>
    <r>
      <rPr>
        <sz val="22"/>
        <rFont val="方正仿宋简体"/>
        <charset val="134"/>
      </rPr>
      <t>户</t>
    </r>
    <r>
      <rPr>
        <sz val="22"/>
        <rFont val="Times New Roman"/>
        <charset val="134"/>
      </rPr>
      <t>17075</t>
    </r>
    <r>
      <rPr>
        <sz val="22"/>
        <rFont val="方正仿宋简体"/>
        <charset val="134"/>
      </rPr>
      <t>只、三岔口镇</t>
    </r>
    <r>
      <rPr>
        <sz val="22"/>
        <rFont val="Times New Roman"/>
        <charset val="134"/>
      </rPr>
      <t>36</t>
    </r>
    <r>
      <rPr>
        <sz val="22"/>
        <rFont val="方正仿宋简体"/>
        <charset val="134"/>
      </rPr>
      <t>户</t>
    </r>
    <r>
      <rPr>
        <sz val="22"/>
        <rFont val="Times New Roman"/>
        <charset val="134"/>
      </rPr>
      <t>800</t>
    </r>
    <r>
      <rPr>
        <sz val="22"/>
        <rFont val="方正仿宋简体"/>
        <charset val="134"/>
      </rPr>
      <t>只。</t>
    </r>
  </si>
  <si>
    <r>
      <rPr>
        <sz val="22"/>
        <rFont val="方正仿宋简体"/>
        <charset val="134"/>
      </rPr>
      <t>常见多发病防治社会化服务数量</t>
    </r>
    <r>
      <rPr>
        <sz val="22"/>
        <rFont val="宋体"/>
        <charset val="134"/>
      </rPr>
      <t>≥</t>
    </r>
    <r>
      <rPr>
        <sz val="22"/>
        <rFont val="Times New Roman"/>
        <charset val="134"/>
      </rPr>
      <t>90106</t>
    </r>
    <r>
      <rPr>
        <sz val="22"/>
        <rFont val="方正仿宋简体"/>
        <charset val="134"/>
      </rPr>
      <t>只，资金使用合规率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90.106</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10969</t>
    </r>
    <r>
      <rPr>
        <sz val="22"/>
        <rFont val="方正仿宋简体"/>
        <charset val="134"/>
      </rPr>
      <t>户，通过项目实施，激发农户内生动力，有效推动庭院养殖发展。</t>
    </r>
  </si>
  <si>
    <t>BCX034</t>
  </si>
  <si>
    <r>
      <rPr>
        <sz val="22"/>
        <rFont val="方正仿宋简体"/>
        <charset val="0"/>
      </rPr>
      <t>巴楚县</t>
    </r>
    <r>
      <rPr>
        <sz val="22"/>
        <rFont val="Times New Roman"/>
        <charset val="0"/>
      </rPr>
      <t>2025</t>
    </r>
    <r>
      <rPr>
        <sz val="22"/>
        <rFont val="方正仿宋简体"/>
        <charset val="0"/>
      </rPr>
      <t>年养殖配套设施建设项目</t>
    </r>
  </si>
  <si>
    <r>
      <rPr>
        <sz val="22"/>
        <rFont val="方正仿宋简体"/>
        <charset val="134"/>
      </rPr>
      <t>养殖业基地</t>
    </r>
  </si>
  <si>
    <r>
      <rPr>
        <sz val="22"/>
        <rFont val="方正仿宋简体"/>
        <charset val="134"/>
      </rPr>
      <t>阿瓦提镇、英吾斯塘乡、阿克萨克马热勒乡、夏马勒乡、阿纳库勒乡、多来提巴格乡</t>
    </r>
  </si>
  <si>
    <r>
      <rPr>
        <b/>
        <sz val="20"/>
        <rFont val="方正仿宋简体"/>
        <charset val="0"/>
      </rPr>
      <t>总投资：</t>
    </r>
    <r>
      <rPr>
        <sz val="20"/>
        <rFont val="Times New Roman"/>
        <charset val="0"/>
      </rPr>
      <t>388.25</t>
    </r>
    <r>
      <rPr>
        <sz val="20"/>
        <rFont val="方正仿宋简体"/>
        <charset val="0"/>
      </rPr>
      <t>万元</t>
    </r>
    <r>
      <rPr>
        <b/>
        <sz val="20"/>
        <rFont val="Times New Roman"/>
        <charset val="0"/>
      </rPr>
      <t xml:space="preserve">
</t>
    </r>
    <r>
      <rPr>
        <b/>
        <sz val="20"/>
        <rFont val="方正仿宋简体"/>
        <charset val="0"/>
      </rPr>
      <t>建设内容：</t>
    </r>
    <r>
      <rPr>
        <sz val="20"/>
        <rFont val="Times New Roman"/>
        <charset val="0"/>
      </rPr>
      <t>1.</t>
    </r>
    <r>
      <rPr>
        <sz val="20"/>
        <rFont val="方正仿宋简体"/>
        <charset val="0"/>
      </rPr>
      <t>青贮窖建设：①对全县</t>
    </r>
    <r>
      <rPr>
        <sz val="20"/>
        <rFont val="Times New Roman"/>
        <charset val="0"/>
      </rPr>
      <t>2</t>
    </r>
    <r>
      <rPr>
        <sz val="20"/>
        <rFont val="方正仿宋简体"/>
        <charset val="0"/>
      </rPr>
      <t>个乡镇发展牛羊等养殖并经营稳定的</t>
    </r>
    <r>
      <rPr>
        <sz val="20"/>
        <rFont val="Times New Roman"/>
        <charset val="0"/>
      </rPr>
      <t>809</t>
    </r>
    <r>
      <rPr>
        <sz val="20"/>
        <rFont val="方正仿宋简体"/>
        <charset val="0"/>
      </rPr>
      <t>户脱贫户、监测对象，新建砖混结构、容积达到</t>
    </r>
    <r>
      <rPr>
        <sz val="20"/>
        <rFont val="Times New Roman"/>
        <charset val="0"/>
      </rPr>
      <t>20</t>
    </r>
    <r>
      <rPr>
        <sz val="20"/>
        <rFont val="方正仿宋简体"/>
        <charset val="0"/>
      </rPr>
      <t>立方米（含）以上的</t>
    </r>
    <r>
      <rPr>
        <sz val="20"/>
        <rFont val="Times New Roman"/>
        <charset val="0"/>
      </rPr>
      <t>809</t>
    </r>
    <r>
      <rPr>
        <sz val="20"/>
        <rFont val="方正仿宋简体"/>
        <charset val="0"/>
      </rPr>
      <t>座青贮窖，按照</t>
    </r>
    <r>
      <rPr>
        <sz val="20"/>
        <rFont val="Times New Roman"/>
        <charset val="0"/>
      </rPr>
      <t>1000</t>
    </r>
    <r>
      <rPr>
        <sz val="20"/>
        <rFont val="方正仿宋简体"/>
        <charset val="0"/>
      </rPr>
      <t>元的标准给予一次性补助，已享受援疆资金</t>
    </r>
    <r>
      <rPr>
        <sz val="20"/>
        <rFont val="Times New Roman"/>
        <charset val="0"/>
      </rPr>
      <t>“</t>
    </r>
    <r>
      <rPr>
        <sz val="20"/>
        <rFont val="方正仿宋简体"/>
        <charset val="0"/>
      </rPr>
      <t>畜禽养殖示范户建设项目</t>
    </r>
    <r>
      <rPr>
        <sz val="20"/>
        <rFont val="Times New Roman"/>
        <charset val="0"/>
      </rPr>
      <t>”</t>
    </r>
    <r>
      <rPr>
        <sz val="20"/>
        <rFont val="方正仿宋简体"/>
        <charset val="0"/>
      </rPr>
      <t>补助政策的，不再享受此项补助。其中：阿瓦提镇</t>
    </r>
    <r>
      <rPr>
        <sz val="20"/>
        <rFont val="Times New Roman"/>
        <charset val="0"/>
      </rPr>
      <t>400</t>
    </r>
    <r>
      <rPr>
        <sz val="20"/>
        <rFont val="方正仿宋简体"/>
        <charset val="0"/>
      </rPr>
      <t>户</t>
    </r>
    <r>
      <rPr>
        <sz val="20"/>
        <rFont val="Times New Roman"/>
        <charset val="0"/>
      </rPr>
      <t>400</t>
    </r>
    <r>
      <rPr>
        <sz val="20"/>
        <rFont val="方正仿宋简体"/>
        <charset val="0"/>
      </rPr>
      <t>座、阿克萨克马热勒乡</t>
    </r>
    <r>
      <rPr>
        <sz val="20"/>
        <rFont val="Times New Roman"/>
        <charset val="0"/>
      </rPr>
      <t>409</t>
    </r>
    <r>
      <rPr>
        <sz val="20"/>
        <rFont val="方正仿宋简体"/>
        <charset val="0"/>
      </rPr>
      <t>户</t>
    </r>
    <r>
      <rPr>
        <sz val="20"/>
        <rFont val="Times New Roman"/>
        <charset val="0"/>
      </rPr>
      <t>409</t>
    </r>
    <r>
      <rPr>
        <sz val="20"/>
        <rFont val="方正仿宋简体"/>
        <charset val="0"/>
      </rPr>
      <t>座。②对全县</t>
    </r>
    <r>
      <rPr>
        <sz val="20"/>
        <rFont val="Times New Roman"/>
        <charset val="0"/>
      </rPr>
      <t>2</t>
    </r>
    <r>
      <rPr>
        <sz val="20"/>
        <rFont val="方正仿宋简体"/>
        <charset val="0"/>
      </rPr>
      <t>个乡镇</t>
    </r>
    <r>
      <rPr>
        <sz val="20"/>
        <rFont val="Times New Roman"/>
        <charset val="0"/>
      </rPr>
      <t>423</t>
    </r>
    <r>
      <rPr>
        <sz val="20"/>
        <rFont val="方正仿宋简体"/>
        <charset val="0"/>
      </rPr>
      <t>户脱贫户、监测户</t>
    </r>
    <r>
      <rPr>
        <sz val="20"/>
        <rFont val="Times New Roman"/>
        <charset val="0"/>
      </rPr>
      <t>423</t>
    </r>
    <r>
      <rPr>
        <sz val="20"/>
        <rFont val="方正仿宋简体"/>
        <charset val="0"/>
      </rPr>
      <t>座改造青贮窖，按照</t>
    </r>
    <r>
      <rPr>
        <sz val="20"/>
        <rFont val="Times New Roman"/>
        <charset val="0"/>
      </rPr>
      <t>500</t>
    </r>
    <r>
      <rPr>
        <sz val="20"/>
        <rFont val="方正仿宋简体"/>
        <charset val="0"/>
      </rPr>
      <t>元的标准给予一次性补助。其中：阿瓦提镇</t>
    </r>
    <r>
      <rPr>
        <sz val="20"/>
        <rFont val="Times New Roman"/>
        <charset val="0"/>
      </rPr>
      <t>150</t>
    </r>
    <r>
      <rPr>
        <sz val="20"/>
        <rFont val="方正仿宋简体"/>
        <charset val="0"/>
      </rPr>
      <t>户</t>
    </r>
    <r>
      <rPr>
        <sz val="20"/>
        <rFont val="Times New Roman"/>
        <charset val="0"/>
      </rPr>
      <t>150</t>
    </r>
    <r>
      <rPr>
        <sz val="20"/>
        <rFont val="方正仿宋简体"/>
        <charset val="0"/>
      </rPr>
      <t>座、阿克萨克马热勒乡</t>
    </r>
    <r>
      <rPr>
        <sz val="20"/>
        <rFont val="Times New Roman"/>
        <charset val="0"/>
      </rPr>
      <t>273</t>
    </r>
    <r>
      <rPr>
        <sz val="20"/>
        <rFont val="方正仿宋简体"/>
        <charset val="0"/>
      </rPr>
      <t>户</t>
    </r>
    <r>
      <rPr>
        <sz val="20"/>
        <rFont val="Times New Roman"/>
        <charset val="0"/>
      </rPr>
      <t>273</t>
    </r>
    <r>
      <rPr>
        <sz val="20"/>
        <rFont val="方正仿宋简体"/>
        <charset val="0"/>
      </rPr>
      <t>座。</t>
    </r>
    <r>
      <rPr>
        <sz val="20"/>
        <rFont val="Times New Roman"/>
        <charset val="0"/>
      </rPr>
      <t xml:space="preserve">
2.</t>
    </r>
    <r>
      <rPr>
        <sz val="20"/>
        <rFont val="方正仿宋简体"/>
        <charset val="0"/>
      </rPr>
      <t>养殖圈舍设施改造：对全县</t>
    </r>
    <r>
      <rPr>
        <sz val="20"/>
        <rFont val="Times New Roman"/>
        <charset val="0"/>
      </rPr>
      <t>6</t>
    </r>
    <r>
      <rPr>
        <sz val="20"/>
        <rFont val="方正仿宋简体"/>
        <charset val="0"/>
      </rPr>
      <t>个乡镇发展牛羊等养殖并经营稳定的</t>
    </r>
    <r>
      <rPr>
        <sz val="20"/>
        <rFont val="Times New Roman"/>
        <charset val="0"/>
      </rPr>
      <t>2862</t>
    </r>
    <r>
      <rPr>
        <sz val="20"/>
        <rFont val="方正仿宋简体"/>
        <charset val="0"/>
      </rPr>
      <t>户脱贫户、监测对象，为原有的</t>
    </r>
    <r>
      <rPr>
        <sz val="20"/>
        <rFont val="Times New Roman"/>
        <charset val="0"/>
      </rPr>
      <t>2862</t>
    </r>
    <r>
      <rPr>
        <sz val="20"/>
        <rFont val="方正仿宋简体"/>
        <charset val="0"/>
      </rPr>
      <t>座养殖圈舍的围栏、食槽、饮水、棚顶、围墙等设施改造加固，符合规范养殖要求的，按照</t>
    </r>
    <r>
      <rPr>
        <sz val="20"/>
        <rFont val="Times New Roman"/>
        <charset val="0"/>
      </rPr>
      <t>1000</t>
    </r>
    <r>
      <rPr>
        <sz val="20"/>
        <rFont val="方正仿宋简体"/>
        <charset val="0"/>
      </rPr>
      <t>元的标准给予一次性补助。其中：阿瓦提镇</t>
    </r>
    <r>
      <rPr>
        <sz val="20"/>
        <rFont val="Times New Roman"/>
        <charset val="0"/>
      </rPr>
      <t>400</t>
    </r>
    <r>
      <rPr>
        <sz val="20"/>
        <rFont val="方正仿宋简体"/>
        <charset val="0"/>
      </rPr>
      <t>户</t>
    </r>
    <r>
      <rPr>
        <sz val="20"/>
        <rFont val="Times New Roman"/>
        <charset val="0"/>
      </rPr>
      <t>400</t>
    </r>
    <r>
      <rPr>
        <sz val="20"/>
        <rFont val="方正仿宋简体"/>
        <charset val="0"/>
      </rPr>
      <t>座、英吾斯塘乡</t>
    </r>
    <r>
      <rPr>
        <sz val="20"/>
        <rFont val="Times New Roman"/>
        <charset val="0"/>
      </rPr>
      <t>37</t>
    </r>
    <r>
      <rPr>
        <sz val="20"/>
        <rFont val="方正仿宋简体"/>
        <charset val="0"/>
      </rPr>
      <t>户</t>
    </r>
    <r>
      <rPr>
        <sz val="20"/>
        <rFont val="Times New Roman"/>
        <charset val="0"/>
      </rPr>
      <t>37</t>
    </r>
    <r>
      <rPr>
        <sz val="20"/>
        <rFont val="方正仿宋简体"/>
        <charset val="0"/>
      </rPr>
      <t>座、阿克萨克马热勒乡</t>
    </r>
    <r>
      <rPr>
        <sz val="20"/>
        <rFont val="Times New Roman"/>
        <charset val="0"/>
      </rPr>
      <t>800</t>
    </r>
    <r>
      <rPr>
        <sz val="20"/>
        <rFont val="方正仿宋简体"/>
        <charset val="0"/>
      </rPr>
      <t>户</t>
    </r>
    <r>
      <rPr>
        <sz val="20"/>
        <rFont val="Times New Roman"/>
        <charset val="0"/>
      </rPr>
      <t>800</t>
    </r>
    <r>
      <rPr>
        <sz val="20"/>
        <rFont val="方正仿宋简体"/>
        <charset val="0"/>
      </rPr>
      <t>座、夏马勒乡</t>
    </r>
    <r>
      <rPr>
        <sz val="20"/>
        <rFont val="Times New Roman"/>
        <charset val="0"/>
      </rPr>
      <t>200</t>
    </r>
    <r>
      <rPr>
        <sz val="20"/>
        <rFont val="方正仿宋简体"/>
        <charset val="0"/>
      </rPr>
      <t>户</t>
    </r>
    <r>
      <rPr>
        <sz val="20"/>
        <rFont val="Times New Roman"/>
        <charset val="0"/>
      </rPr>
      <t>200</t>
    </r>
    <r>
      <rPr>
        <sz val="20"/>
        <rFont val="方正仿宋简体"/>
        <charset val="0"/>
      </rPr>
      <t>座、阿纳库勒乡</t>
    </r>
    <r>
      <rPr>
        <sz val="20"/>
        <rFont val="Times New Roman"/>
        <charset val="0"/>
      </rPr>
      <t>925</t>
    </r>
    <r>
      <rPr>
        <sz val="20"/>
        <rFont val="方正仿宋简体"/>
        <charset val="0"/>
      </rPr>
      <t>户</t>
    </r>
    <r>
      <rPr>
        <sz val="20"/>
        <rFont val="Times New Roman"/>
        <charset val="0"/>
      </rPr>
      <t>925</t>
    </r>
    <r>
      <rPr>
        <sz val="20"/>
        <rFont val="方正仿宋简体"/>
        <charset val="0"/>
      </rPr>
      <t>座、多来提巴格乡</t>
    </r>
    <r>
      <rPr>
        <sz val="20"/>
        <rFont val="Times New Roman"/>
        <charset val="0"/>
      </rPr>
      <t>500</t>
    </r>
    <r>
      <rPr>
        <sz val="20"/>
        <rFont val="方正仿宋简体"/>
        <charset val="0"/>
      </rPr>
      <t>户</t>
    </r>
    <r>
      <rPr>
        <sz val="20"/>
        <rFont val="Times New Roman"/>
        <charset val="0"/>
      </rPr>
      <t>500</t>
    </r>
    <r>
      <rPr>
        <sz val="20"/>
        <rFont val="方正仿宋简体"/>
        <charset val="0"/>
      </rPr>
      <t>座。</t>
    </r>
  </si>
  <si>
    <r>
      <rPr>
        <sz val="22"/>
        <rFont val="方正仿宋简体"/>
        <charset val="134"/>
      </rPr>
      <t>新建青贮窖</t>
    </r>
    <r>
      <rPr>
        <sz val="22"/>
        <rFont val="宋体"/>
        <charset val="134"/>
      </rPr>
      <t>≥</t>
    </r>
    <r>
      <rPr>
        <sz val="22"/>
        <rFont val="Times New Roman"/>
        <charset val="134"/>
      </rPr>
      <t>809</t>
    </r>
    <r>
      <rPr>
        <sz val="22"/>
        <rFont val="方正仿宋简体"/>
        <charset val="134"/>
      </rPr>
      <t>座、改造青储窖</t>
    </r>
    <r>
      <rPr>
        <sz val="22"/>
        <rFont val="宋体"/>
        <charset val="134"/>
      </rPr>
      <t>≥</t>
    </r>
    <r>
      <rPr>
        <sz val="22"/>
        <rFont val="Times New Roman"/>
        <charset val="134"/>
      </rPr>
      <t>423</t>
    </r>
    <r>
      <rPr>
        <sz val="22"/>
        <rFont val="方正仿宋简体"/>
        <charset val="134"/>
      </rPr>
      <t>座、改造圈舍</t>
    </r>
    <r>
      <rPr>
        <sz val="22"/>
        <rFont val="宋体"/>
        <charset val="134"/>
      </rPr>
      <t>≥</t>
    </r>
    <r>
      <rPr>
        <sz val="22"/>
        <rFont val="Times New Roman"/>
        <charset val="134"/>
      </rPr>
      <t>2862</t>
    </r>
    <r>
      <rPr>
        <sz val="22"/>
        <rFont val="方正仿宋简体"/>
        <charset val="134"/>
      </rPr>
      <t>座，资金使用合规率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388.25</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4094</t>
    </r>
    <r>
      <rPr>
        <sz val="22"/>
        <rFont val="方正仿宋简体"/>
        <charset val="134"/>
      </rPr>
      <t>户，通过项目实施，激发农户内生动力，有效推动庭院养殖发展。</t>
    </r>
  </si>
  <si>
    <r>
      <rPr>
        <sz val="22"/>
        <rFont val="方正仿宋简体"/>
        <charset val="134"/>
      </rPr>
      <t>任述强、罗建新、包永瑞、潘荣森、木拉提</t>
    </r>
    <r>
      <rPr>
        <sz val="22"/>
        <rFont val="Times New Roman"/>
        <charset val="134"/>
      </rPr>
      <t>·</t>
    </r>
    <r>
      <rPr>
        <sz val="22"/>
        <rFont val="方正仿宋简体"/>
        <charset val="134"/>
      </rPr>
      <t>库尔班、牛振东、刘山山</t>
    </r>
  </si>
  <si>
    <t>BCX035</t>
  </si>
  <si>
    <r>
      <rPr>
        <sz val="22"/>
        <rFont val="方正仿宋简体"/>
        <charset val="0"/>
      </rPr>
      <t>巴楚县</t>
    </r>
    <r>
      <rPr>
        <sz val="22"/>
        <rFont val="Times New Roman"/>
        <charset val="0"/>
      </rPr>
      <t>2025</t>
    </r>
    <r>
      <rPr>
        <sz val="22"/>
        <rFont val="方正仿宋简体"/>
        <charset val="0"/>
      </rPr>
      <t>年禽类养殖补助项目</t>
    </r>
  </si>
  <si>
    <r>
      <rPr>
        <sz val="22"/>
        <rFont val="方正仿宋简体"/>
        <charset val="134"/>
      </rPr>
      <t>阿瓦提镇、色力布亚镇、阿克萨克马热勒乡</t>
    </r>
  </si>
  <si>
    <r>
      <rPr>
        <b/>
        <sz val="20"/>
        <rFont val="方正仿宋简体"/>
        <charset val="0"/>
      </rPr>
      <t>总投资：</t>
    </r>
    <r>
      <rPr>
        <sz val="20"/>
        <rFont val="Times New Roman"/>
        <charset val="0"/>
      </rPr>
      <t>67.2</t>
    </r>
    <r>
      <rPr>
        <sz val="20"/>
        <rFont val="方正仿宋简体"/>
        <charset val="0"/>
      </rPr>
      <t>万元</t>
    </r>
    <r>
      <rPr>
        <b/>
        <sz val="20"/>
        <rFont val="Times New Roman"/>
        <charset val="0"/>
      </rPr>
      <t xml:space="preserve">
</t>
    </r>
    <r>
      <rPr>
        <b/>
        <sz val="20"/>
        <rFont val="方正仿宋简体"/>
        <charset val="0"/>
      </rPr>
      <t>建设内容：</t>
    </r>
    <r>
      <rPr>
        <sz val="20"/>
        <rFont val="方正仿宋简体"/>
        <charset val="0"/>
      </rPr>
      <t>为全县</t>
    </r>
    <r>
      <rPr>
        <sz val="20"/>
        <rFont val="Times New Roman"/>
        <charset val="0"/>
      </rPr>
      <t>3</t>
    </r>
    <r>
      <rPr>
        <sz val="20"/>
        <rFont val="方正仿宋简体"/>
        <charset val="0"/>
      </rPr>
      <t>个乡镇</t>
    </r>
    <r>
      <rPr>
        <sz val="20"/>
        <rFont val="Times New Roman"/>
        <charset val="0"/>
      </rPr>
      <t>854</t>
    </r>
    <r>
      <rPr>
        <sz val="20"/>
        <rFont val="方正仿宋简体"/>
        <charset val="0"/>
      </rPr>
      <t>户脱贫户和监测对象实施禽类养殖扶持以奖代补项目。坚持</t>
    </r>
    <r>
      <rPr>
        <sz val="20"/>
        <rFont val="Times New Roman"/>
        <charset val="0"/>
      </rPr>
      <t>“</t>
    </r>
    <r>
      <rPr>
        <sz val="20"/>
        <rFont val="方正仿宋简体"/>
        <charset val="0"/>
      </rPr>
      <t>先干后补、多干多补、干好再补</t>
    </r>
    <r>
      <rPr>
        <sz val="20"/>
        <rFont val="Times New Roman"/>
        <charset val="0"/>
      </rPr>
      <t>”</t>
    </r>
    <r>
      <rPr>
        <sz val="20"/>
        <rFont val="方正仿宋简体"/>
        <charset val="0"/>
      </rPr>
      <t>原则，发挥以奖代补激励作用，验收合格后，根据合格户数将申请资金按程序通过</t>
    </r>
    <r>
      <rPr>
        <sz val="20"/>
        <rFont val="Times New Roman"/>
        <charset val="0"/>
      </rPr>
      <t>“</t>
    </r>
    <r>
      <rPr>
        <sz val="20"/>
        <rFont val="方正仿宋简体"/>
        <charset val="0"/>
      </rPr>
      <t>一卡通</t>
    </r>
    <r>
      <rPr>
        <sz val="20"/>
        <rFont val="Times New Roman"/>
        <charset val="0"/>
      </rPr>
      <t>”</t>
    </r>
    <r>
      <rPr>
        <sz val="20"/>
        <rFont val="方正仿宋简体"/>
        <charset val="0"/>
      </rPr>
      <t>直接拨付到户。</t>
    </r>
    <r>
      <rPr>
        <sz val="20"/>
        <rFont val="Times New Roman"/>
        <charset val="0"/>
      </rPr>
      <t xml:space="preserve">
1.</t>
    </r>
    <r>
      <rPr>
        <sz val="20"/>
        <rFont val="方正仿宋简体"/>
        <charset val="0"/>
      </rPr>
      <t>鸡鸭鹅养殖</t>
    </r>
    <r>
      <rPr>
        <sz val="20"/>
        <rFont val="Times New Roman"/>
        <charset val="0"/>
      </rPr>
      <t>50</t>
    </r>
    <r>
      <rPr>
        <sz val="20"/>
        <rFont val="方正仿宋简体"/>
        <charset val="0"/>
      </rPr>
      <t>羽以上的（饲养</t>
    </r>
    <r>
      <rPr>
        <sz val="20"/>
        <rFont val="Times New Roman"/>
        <charset val="0"/>
      </rPr>
      <t>3</t>
    </r>
    <r>
      <rPr>
        <sz val="20"/>
        <rFont val="方正仿宋简体"/>
        <charset val="0"/>
      </rPr>
      <t>个月以上），按照每羽</t>
    </r>
    <r>
      <rPr>
        <sz val="20"/>
        <rFont val="Times New Roman"/>
        <charset val="0"/>
      </rPr>
      <t>10</t>
    </r>
    <r>
      <rPr>
        <sz val="20"/>
        <rFont val="方正仿宋简体"/>
        <charset val="0"/>
      </rPr>
      <t>元的标准给予补助，</t>
    </r>
    <r>
      <rPr>
        <sz val="20"/>
        <rFont val="Times New Roman"/>
        <charset val="0"/>
      </rPr>
      <t>2025</t>
    </r>
    <r>
      <rPr>
        <sz val="20"/>
        <rFont val="方正仿宋简体"/>
        <charset val="0"/>
      </rPr>
      <t>年计划补贴</t>
    </r>
    <r>
      <rPr>
        <sz val="20"/>
        <rFont val="Times New Roman"/>
        <charset val="0"/>
      </rPr>
      <t>41910</t>
    </r>
    <r>
      <rPr>
        <sz val="20"/>
        <rFont val="方正仿宋简体"/>
        <charset val="0"/>
      </rPr>
      <t>羽。其中：阿瓦提镇</t>
    </r>
    <r>
      <rPr>
        <sz val="20"/>
        <rFont val="Times New Roman"/>
        <charset val="0"/>
      </rPr>
      <t>6</t>
    </r>
    <r>
      <rPr>
        <sz val="20"/>
        <rFont val="方正仿宋简体"/>
        <charset val="0"/>
      </rPr>
      <t>户</t>
    </r>
    <r>
      <rPr>
        <sz val="20"/>
        <rFont val="Times New Roman"/>
        <charset val="0"/>
      </rPr>
      <t>500</t>
    </r>
    <r>
      <rPr>
        <sz val="20"/>
        <rFont val="方正仿宋简体"/>
        <charset val="0"/>
      </rPr>
      <t>羽、色力布亚镇</t>
    </r>
    <r>
      <rPr>
        <sz val="20"/>
        <rFont val="Times New Roman"/>
        <charset val="0"/>
      </rPr>
      <t>19</t>
    </r>
    <r>
      <rPr>
        <sz val="20"/>
        <rFont val="方正仿宋简体"/>
        <charset val="0"/>
      </rPr>
      <t>户</t>
    </r>
    <r>
      <rPr>
        <sz val="20"/>
        <rFont val="Times New Roman"/>
        <charset val="0"/>
      </rPr>
      <t>1410</t>
    </r>
    <r>
      <rPr>
        <sz val="20"/>
        <rFont val="方正仿宋简体"/>
        <charset val="0"/>
      </rPr>
      <t>羽、阿克萨克马热勒乡</t>
    </r>
    <r>
      <rPr>
        <sz val="20"/>
        <rFont val="Times New Roman"/>
        <charset val="0"/>
      </rPr>
      <t>800</t>
    </r>
    <r>
      <rPr>
        <sz val="20"/>
        <rFont val="方正仿宋简体"/>
        <charset val="0"/>
      </rPr>
      <t>户</t>
    </r>
    <r>
      <rPr>
        <sz val="20"/>
        <rFont val="Times New Roman"/>
        <charset val="0"/>
      </rPr>
      <t>40000</t>
    </r>
    <r>
      <rPr>
        <sz val="20"/>
        <rFont val="方正仿宋简体"/>
        <charset val="0"/>
      </rPr>
      <t>羽。</t>
    </r>
    <r>
      <rPr>
        <sz val="20"/>
        <rFont val="Times New Roman"/>
        <charset val="0"/>
      </rPr>
      <t xml:space="preserve">
2.</t>
    </r>
    <r>
      <rPr>
        <sz val="20"/>
        <rFont val="方正仿宋简体"/>
        <charset val="0"/>
      </rPr>
      <t>肉鸽养殖</t>
    </r>
    <r>
      <rPr>
        <sz val="20"/>
        <rFont val="Times New Roman"/>
        <charset val="0"/>
      </rPr>
      <t>100</t>
    </r>
    <r>
      <rPr>
        <sz val="20"/>
        <rFont val="方正仿宋简体"/>
        <charset val="0"/>
      </rPr>
      <t>羽以上的（饲养</t>
    </r>
    <r>
      <rPr>
        <sz val="20"/>
        <rFont val="Times New Roman"/>
        <charset val="0"/>
      </rPr>
      <t>30</t>
    </r>
    <r>
      <rPr>
        <sz val="20"/>
        <rFont val="方正仿宋简体"/>
        <charset val="0"/>
      </rPr>
      <t>天以上），按照每羽</t>
    </r>
    <r>
      <rPr>
        <sz val="20"/>
        <rFont val="Times New Roman"/>
        <charset val="0"/>
      </rPr>
      <t>3</t>
    </r>
    <r>
      <rPr>
        <sz val="20"/>
        <rFont val="方正仿宋简体"/>
        <charset val="0"/>
      </rPr>
      <t>元的标准给予补助，</t>
    </r>
    <r>
      <rPr>
        <sz val="20"/>
        <rFont val="Times New Roman"/>
        <charset val="0"/>
      </rPr>
      <t>2025</t>
    </r>
    <r>
      <rPr>
        <sz val="20"/>
        <rFont val="方正仿宋简体"/>
        <charset val="0"/>
      </rPr>
      <t>年计划补贴</t>
    </r>
    <r>
      <rPr>
        <sz val="20"/>
        <rFont val="Times New Roman"/>
        <charset val="0"/>
      </rPr>
      <t>84300</t>
    </r>
    <r>
      <rPr>
        <sz val="20"/>
        <rFont val="方正仿宋简体"/>
        <charset val="0"/>
      </rPr>
      <t>羽。其中：阿瓦提镇</t>
    </r>
    <r>
      <rPr>
        <sz val="20"/>
        <rFont val="Times New Roman"/>
        <charset val="0"/>
      </rPr>
      <t>4</t>
    </r>
    <r>
      <rPr>
        <sz val="20"/>
        <rFont val="方正仿宋简体"/>
        <charset val="0"/>
      </rPr>
      <t>户</t>
    </r>
    <r>
      <rPr>
        <sz val="20"/>
        <rFont val="Times New Roman"/>
        <charset val="0"/>
      </rPr>
      <t>1000</t>
    </r>
    <r>
      <rPr>
        <sz val="20"/>
        <rFont val="方正仿宋简体"/>
        <charset val="0"/>
      </rPr>
      <t>羽、色力布亚镇</t>
    </r>
    <r>
      <rPr>
        <sz val="20"/>
        <rFont val="Times New Roman"/>
        <charset val="0"/>
      </rPr>
      <t>25</t>
    </r>
    <r>
      <rPr>
        <sz val="20"/>
        <rFont val="方正仿宋简体"/>
        <charset val="0"/>
      </rPr>
      <t>户</t>
    </r>
    <r>
      <rPr>
        <sz val="20"/>
        <rFont val="Times New Roman"/>
        <charset val="0"/>
      </rPr>
      <t>3300</t>
    </r>
    <r>
      <rPr>
        <sz val="20"/>
        <rFont val="方正仿宋简体"/>
        <charset val="0"/>
      </rPr>
      <t>羽、阿克萨克马热勒乡</t>
    </r>
    <r>
      <rPr>
        <sz val="20"/>
        <rFont val="Times New Roman"/>
        <charset val="0"/>
      </rPr>
      <t>800</t>
    </r>
    <r>
      <rPr>
        <sz val="20"/>
        <rFont val="方正仿宋简体"/>
        <charset val="0"/>
      </rPr>
      <t>户</t>
    </r>
    <r>
      <rPr>
        <sz val="20"/>
        <rFont val="Times New Roman"/>
        <charset val="0"/>
      </rPr>
      <t>80000</t>
    </r>
    <r>
      <rPr>
        <sz val="20"/>
        <rFont val="方正仿宋简体"/>
        <charset val="0"/>
      </rPr>
      <t>羽。</t>
    </r>
  </si>
  <si>
    <r>
      <rPr>
        <sz val="22"/>
        <rFont val="方正仿宋简体"/>
        <charset val="134"/>
      </rPr>
      <t>养殖鸡鸭鹅数量</t>
    </r>
    <r>
      <rPr>
        <sz val="22"/>
        <rFont val="宋体"/>
        <charset val="134"/>
      </rPr>
      <t>≥</t>
    </r>
    <r>
      <rPr>
        <sz val="22"/>
        <rFont val="Times New Roman"/>
        <charset val="134"/>
      </rPr>
      <t>41910</t>
    </r>
    <r>
      <rPr>
        <sz val="22"/>
        <rFont val="方正仿宋简体"/>
        <charset val="134"/>
      </rPr>
      <t>羽、养殖肉鸽数量</t>
    </r>
    <r>
      <rPr>
        <sz val="22"/>
        <rFont val="宋体"/>
        <charset val="134"/>
      </rPr>
      <t>≥</t>
    </r>
    <r>
      <rPr>
        <sz val="22"/>
        <rFont val="Times New Roman"/>
        <charset val="134"/>
      </rPr>
      <t>84300</t>
    </r>
    <r>
      <rPr>
        <sz val="22"/>
        <rFont val="方正仿宋简体"/>
        <charset val="134"/>
      </rPr>
      <t>羽，资金使用合规率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67.2</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854</t>
    </r>
    <r>
      <rPr>
        <sz val="22"/>
        <rFont val="方正仿宋简体"/>
        <charset val="134"/>
      </rPr>
      <t>户，通过项目实施，激发农户内生动力，有效推动庭院养殖发展。</t>
    </r>
  </si>
  <si>
    <r>
      <rPr>
        <sz val="22"/>
        <rFont val="方正仿宋简体"/>
        <charset val="134"/>
      </rPr>
      <t>任述强、罗建新、蒋久健、潘荣森</t>
    </r>
  </si>
  <si>
    <t>BCX036</t>
  </si>
  <si>
    <r>
      <rPr>
        <sz val="22"/>
        <color theme="1"/>
        <rFont val="方正仿宋简体"/>
        <charset val="134"/>
      </rPr>
      <t>巴楚县</t>
    </r>
    <r>
      <rPr>
        <sz val="22"/>
        <color theme="1"/>
        <rFont val="Times New Roman"/>
        <charset val="134"/>
      </rPr>
      <t>2025</t>
    </r>
    <r>
      <rPr>
        <sz val="22"/>
        <color theme="1"/>
        <rFont val="方正仿宋简体"/>
        <charset val="134"/>
      </rPr>
      <t>年主要粮食作物单产提升补助项目</t>
    </r>
  </si>
  <si>
    <r>
      <rPr>
        <sz val="22"/>
        <color theme="1"/>
        <rFont val="方正仿宋简体"/>
        <charset val="134"/>
      </rPr>
      <t>种植业基地</t>
    </r>
  </si>
  <si>
    <r>
      <rPr>
        <sz val="22"/>
        <rFont val="方正仿宋简体"/>
        <charset val="134"/>
      </rPr>
      <t>阿瓦提镇、英吾斯塘乡、琼库尔恰克乡、色力布亚镇、阿拉格尔乡、阿克萨克马热勒乡、夏马勒乡、阿纳库勒乡、巴楚镇、多来提巴格乡、恰尔巴格乡</t>
    </r>
  </si>
  <si>
    <r>
      <rPr>
        <b/>
        <sz val="20"/>
        <rFont val="方正仿宋简体"/>
        <charset val="0"/>
      </rPr>
      <t>总投资：</t>
    </r>
    <r>
      <rPr>
        <sz val="20"/>
        <rFont val="Times New Roman"/>
        <charset val="134"/>
      </rPr>
      <t>1083.3138</t>
    </r>
    <r>
      <rPr>
        <sz val="20"/>
        <rFont val="方正仿宋简体"/>
        <charset val="134"/>
      </rPr>
      <t>万元</t>
    </r>
    <r>
      <rPr>
        <sz val="20"/>
        <rFont val="Times New Roman"/>
        <charset val="134"/>
      </rPr>
      <t xml:space="preserve">
</t>
    </r>
    <r>
      <rPr>
        <b/>
        <sz val="20"/>
        <rFont val="方正仿宋简体"/>
        <charset val="134"/>
      </rPr>
      <t>建设内容：</t>
    </r>
    <r>
      <rPr>
        <b/>
        <sz val="20"/>
        <rFont val="Times New Roman"/>
        <charset val="134"/>
      </rPr>
      <t xml:space="preserve">
1.</t>
    </r>
    <r>
      <rPr>
        <sz val="20"/>
        <rFont val="方正仿宋简体"/>
        <charset val="134"/>
      </rPr>
      <t>对全县</t>
    </r>
    <r>
      <rPr>
        <sz val="20"/>
        <rFont val="Times New Roman"/>
        <charset val="134"/>
      </rPr>
      <t>11</t>
    </r>
    <r>
      <rPr>
        <sz val="20"/>
        <rFont val="方正仿宋简体"/>
        <charset val="134"/>
      </rPr>
      <t>个乡镇</t>
    </r>
    <r>
      <rPr>
        <sz val="20"/>
        <rFont val="Times New Roman"/>
        <charset val="134"/>
      </rPr>
      <t>9421</t>
    </r>
    <r>
      <rPr>
        <sz val="20"/>
        <rFont val="方正仿宋简体"/>
        <charset val="134"/>
      </rPr>
      <t>户脱贫户和监测对象种植的</t>
    </r>
    <r>
      <rPr>
        <sz val="20"/>
        <rFont val="Times New Roman"/>
        <charset val="134"/>
      </rPr>
      <t>64979.7</t>
    </r>
    <r>
      <rPr>
        <sz val="20"/>
        <rFont val="方正仿宋简体"/>
        <charset val="134"/>
      </rPr>
      <t>亩冬小麦以收籽粒为生产目标，种植面积</t>
    </r>
    <r>
      <rPr>
        <sz val="20"/>
        <rFont val="Times New Roman"/>
        <charset val="134"/>
      </rPr>
      <t>1</t>
    </r>
    <r>
      <rPr>
        <sz val="20"/>
        <rFont val="方正仿宋简体"/>
        <charset val="134"/>
      </rPr>
      <t>亩以上，单产较上年（按照</t>
    </r>
    <r>
      <rPr>
        <sz val="20"/>
        <rFont val="Times New Roman"/>
        <charset val="134"/>
      </rPr>
      <t>2023</t>
    </r>
    <r>
      <rPr>
        <sz val="20"/>
        <rFont val="方正仿宋简体"/>
        <charset val="134"/>
      </rPr>
      <t>年统计部门反馈数据）提升</t>
    </r>
    <r>
      <rPr>
        <sz val="20"/>
        <rFont val="Times New Roman"/>
        <charset val="134"/>
      </rPr>
      <t>1.5%</t>
    </r>
    <r>
      <rPr>
        <sz val="20"/>
        <rFont val="方正仿宋简体"/>
        <charset val="134"/>
      </rPr>
      <t>以上，玉米单产提升</t>
    </r>
    <r>
      <rPr>
        <sz val="20"/>
        <rFont val="Times New Roman"/>
        <charset val="134"/>
      </rPr>
      <t>3%</t>
    </r>
    <r>
      <rPr>
        <sz val="20"/>
        <rFont val="方正仿宋简体"/>
        <charset val="134"/>
      </rPr>
      <t>（全县提升</t>
    </r>
    <r>
      <rPr>
        <sz val="20"/>
        <rFont val="Times New Roman"/>
        <charset val="134"/>
      </rPr>
      <t>13.6</t>
    </r>
    <r>
      <rPr>
        <sz val="20"/>
        <rFont val="方正仿宋简体"/>
        <charset val="134"/>
      </rPr>
      <t>公斤）以上，每亩补贴标准</t>
    </r>
    <r>
      <rPr>
        <sz val="20"/>
        <rFont val="Times New Roman"/>
        <charset val="134"/>
      </rPr>
      <t>150</t>
    </r>
    <r>
      <rPr>
        <sz val="20"/>
        <rFont val="方正仿宋简体"/>
        <charset val="134"/>
      </rPr>
      <t>元。其中，阿瓦提镇</t>
    </r>
    <r>
      <rPr>
        <sz val="20"/>
        <rFont val="Times New Roman"/>
        <charset val="134"/>
      </rPr>
      <t>620</t>
    </r>
    <r>
      <rPr>
        <sz val="20"/>
        <rFont val="方正仿宋简体"/>
        <charset val="134"/>
      </rPr>
      <t>户</t>
    </r>
    <r>
      <rPr>
        <sz val="20"/>
        <rFont val="Times New Roman"/>
        <charset val="134"/>
      </rPr>
      <t>4160</t>
    </r>
    <r>
      <rPr>
        <sz val="20"/>
        <rFont val="方正仿宋简体"/>
        <charset val="134"/>
      </rPr>
      <t>亩、英吾斯塘乡</t>
    </r>
    <r>
      <rPr>
        <sz val="20"/>
        <rFont val="Times New Roman"/>
        <charset val="134"/>
      </rPr>
      <t>409</t>
    </r>
    <r>
      <rPr>
        <sz val="20"/>
        <rFont val="方正仿宋简体"/>
        <charset val="134"/>
      </rPr>
      <t>户</t>
    </r>
    <r>
      <rPr>
        <sz val="20"/>
        <rFont val="Times New Roman"/>
        <charset val="134"/>
      </rPr>
      <t>4241.22</t>
    </r>
    <r>
      <rPr>
        <sz val="20"/>
        <rFont val="方正仿宋简体"/>
        <charset val="134"/>
      </rPr>
      <t>亩、琼库尔恰克乡</t>
    </r>
    <r>
      <rPr>
        <sz val="20"/>
        <rFont val="Times New Roman"/>
        <charset val="134"/>
      </rPr>
      <t>2700</t>
    </r>
    <r>
      <rPr>
        <sz val="20"/>
        <rFont val="方正仿宋简体"/>
        <charset val="134"/>
      </rPr>
      <t>户</t>
    </r>
    <r>
      <rPr>
        <sz val="20"/>
        <rFont val="Times New Roman"/>
        <charset val="134"/>
      </rPr>
      <t>16000</t>
    </r>
    <r>
      <rPr>
        <sz val="20"/>
        <rFont val="方正仿宋简体"/>
        <charset val="134"/>
      </rPr>
      <t>亩、色力布亚镇</t>
    </r>
    <r>
      <rPr>
        <sz val="20"/>
        <rFont val="Times New Roman"/>
        <charset val="134"/>
      </rPr>
      <t>1213</t>
    </r>
    <r>
      <rPr>
        <sz val="20"/>
        <rFont val="方正仿宋简体"/>
        <charset val="134"/>
      </rPr>
      <t>户</t>
    </r>
    <r>
      <rPr>
        <sz val="20"/>
        <rFont val="Times New Roman"/>
        <charset val="134"/>
      </rPr>
      <t>7741.6</t>
    </r>
    <r>
      <rPr>
        <sz val="20"/>
        <rFont val="方正仿宋简体"/>
        <charset val="134"/>
      </rPr>
      <t>亩、阿拉格尔乡</t>
    </r>
    <r>
      <rPr>
        <sz val="20"/>
        <rFont val="Times New Roman"/>
        <charset val="134"/>
      </rPr>
      <t>330</t>
    </r>
    <r>
      <rPr>
        <sz val="20"/>
        <rFont val="方正仿宋简体"/>
        <charset val="134"/>
      </rPr>
      <t>户</t>
    </r>
    <r>
      <rPr>
        <sz val="20"/>
        <rFont val="Times New Roman"/>
        <charset val="134"/>
      </rPr>
      <t>4000</t>
    </r>
    <r>
      <rPr>
        <sz val="20"/>
        <rFont val="方正仿宋简体"/>
        <charset val="134"/>
      </rPr>
      <t>亩、阿克萨克马热勒乡</t>
    </r>
    <r>
      <rPr>
        <sz val="20"/>
        <rFont val="Times New Roman"/>
        <charset val="134"/>
      </rPr>
      <t>658</t>
    </r>
    <r>
      <rPr>
        <sz val="20"/>
        <rFont val="方正仿宋简体"/>
        <charset val="134"/>
      </rPr>
      <t>户</t>
    </r>
    <r>
      <rPr>
        <sz val="20"/>
        <rFont val="Times New Roman"/>
        <charset val="134"/>
      </rPr>
      <t>3906</t>
    </r>
    <r>
      <rPr>
        <sz val="20"/>
        <rFont val="方正仿宋简体"/>
        <charset val="134"/>
      </rPr>
      <t>亩、夏马勒乡</t>
    </r>
    <r>
      <rPr>
        <sz val="20"/>
        <rFont val="Times New Roman"/>
        <charset val="134"/>
      </rPr>
      <t>194</t>
    </r>
    <r>
      <rPr>
        <sz val="20"/>
        <rFont val="方正仿宋简体"/>
        <charset val="134"/>
      </rPr>
      <t>户</t>
    </r>
    <r>
      <rPr>
        <sz val="20"/>
        <rFont val="Times New Roman"/>
        <charset val="134"/>
      </rPr>
      <t>1198.48</t>
    </r>
    <r>
      <rPr>
        <sz val="20"/>
        <rFont val="方正仿宋简体"/>
        <charset val="134"/>
      </rPr>
      <t>亩、阿纳库勒乡</t>
    </r>
    <r>
      <rPr>
        <sz val="20"/>
        <rFont val="Times New Roman"/>
        <charset val="134"/>
      </rPr>
      <t>359</t>
    </r>
    <r>
      <rPr>
        <sz val="20"/>
        <rFont val="方正仿宋简体"/>
        <charset val="134"/>
      </rPr>
      <t>户</t>
    </r>
    <r>
      <rPr>
        <sz val="20"/>
        <rFont val="Times New Roman"/>
        <charset val="134"/>
      </rPr>
      <t>3700</t>
    </r>
    <r>
      <rPr>
        <sz val="20"/>
        <rFont val="方正仿宋简体"/>
        <charset val="134"/>
      </rPr>
      <t>亩、巴楚镇</t>
    </r>
    <r>
      <rPr>
        <sz val="20"/>
        <rFont val="Times New Roman"/>
        <charset val="134"/>
      </rPr>
      <t>36</t>
    </r>
    <r>
      <rPr>
        <sz val="20"/>
        <rFont val="方正仿宋简体"/>
        <charset val="134"/>
      </rPr>
      <t>户</t>
    </r>
    <r>
      <rPr>
        <sz val="20"/>
        <rFont val="Times New Roman"/>
        <charset val="134"/>
      </rPr>
      <t>290</t>
    </r>
    <r>
      <rPr>
        <sz val="20"/>
        <rFont val="方正仿宋简体"/>
        <charset val="134"/>
      </rPr>
      <t>亩、多来提巴格乡</t>
    </r>
    <r>
      <rPr>
        <sz val="20"/>
        <rFont val="Times New Roman"/>
        <charset val="134"/>
      </rPr>
      <t>1202</t>
    </r>
    <r>
      <rPr>
        <sz val="20"/>
        <rFont val="方正仿宋简体"/>
        <charset val="134"/>
      </rPr>
      <t>户</t>
    </r>
    <r>
      <rPr>
        <sz val="20"/>
        <rFont val="Times New Roman"/>
        <charset val="134"/>
      </rPr>
      <t>8742.4</t>
    </r>
    <r>
      <rPr>
        <sz val="20"/>
        <rFont val="方正仿宋简体"/>
        <charset val="134"/>
      </rPr>
      <t>亩、恰尔巴格乡</t>
    </r>
    <r>
      <rPr>
        <sz val="20"/>
        <rFont val="Times New Roman"/>
        <charset val="134"/>
      </rPr>
      <t>1700</t>
    </r>
    <r>
      <rPr>
        <sz val="20"/>
        <rFont val="方正仿宋简体"/>
        <charset val="134"/>
      </rPr>
      <t>户</t>
    </r>
    <r>
      <rPr>
        <sz val="20"/>
        <rFont val="Times New Roman"/>
        <charset val="134"/>
      </rPr>
      <t>11000</t>
    </r>
    <r>
      <rPr>
        <sz val="20"/>
        <rFont val="方正仿宋简体"/>
        <charset val="134"/>
      </rPr>
      <t>亩。</t>
    </r>
    <r>
      <rPr>
        <sz val="20"/>
        <rFont val="Times New Roman"/>
        <charset val="134"/>
      </rPr>
      <t xml:space="preserve">
2.</t>
    </r>
    <r>
      <rPr>
        <sz val="20"/>
        <rFont val="方正仿宋简体"/>
        <charset val="134"/>
      </rPr>
      <t>对全县</t>
    </r>
    <r>
      <rPr>
        <sz val="20"/>
        <rFont val="Times New Roman"/>
        <charset val="134"/>
      </rPr>
      <t>2</t>
    </r>
    <r>
      <rPr>
        <sz val="20"/>
        <rFont val="方正仿宋简体"/>
        <charset val="134"/>
      </rPr>
      <t>个乡镇</t>
    </r>
    <r>
      <rPr>
        <sz val="20"/>
        <rFont val="Times New Roman"/>
        <charset val="134"/>
      </rPr>
      <t>921</t>
    </r>
    <r>
      <rPr>
        <sz val="20"/>
        <rFont val="方正仿宋简体"/>
        <charset val="134"/>
      </rPr>
      <t>户脱贫户和监测对象种植的</t>
    </r>
    <r>
      <rPr>
        <sz val="20"/>
        <rFont val="Times New Roman"/>
        <charset val="134"/>
      </rPr>
      <t>7241.22</t>
    </r>
    <r>
      <rPr>
        <sz val="20"/>
        <rFont val="方正仿宋简体"/>
        <charset val="134"/>
      </rPr>
      <t>亩玉米以收籽粒为生产目标，种植面积</t>
    </r>
    <r>
      <rPr>
        <sz val="20"/>
        <rFont val="Times New Roman"/>
        <charset val="134"/>
      </rPr>
      <t>1</t>
    </r>
    <r>
      <rPr>
        <sz val="20"/>
        <rFont val="方正仿宋简体"/>
        <charset val="134"/>
      </rPr>
      <t>亩以上，单产较上年（按照</t>
    </r>
    <r>
      <rPr>
        <sz val="20"/>
        <rFont val="Times New Roman"/>
        <charset val="134"/>
      </rPr>
      <t>2023</t>
    </r>
    <r>
      <rPr>
        <sz val="20"/>
        <rFont val="方正仿宋简体"/>
        <charset val="134"/>
      </rPr>
      <t>年统计部门反馈数据）提升</t>
    </r>
    <r>
      <rPr>
        <sz val="20"/>
        <rFont val="Times New Roman"/>
        <charset val="134"/>
      </rPr>
      <t>3%</t>
    </r>
    <r>
      <rPr>
        <sz val="20"/>
        <rFont val="方正仿宋简体"/>
        <charset val="134"/>
      </rPr>
      <t>（全县提升</t>
    </r>
    <r>
      <rPr>
        <sz val="20"/>
        <rFont val="Times New Roman"/>
        <charset val="134"/>
      </rPr>
      <t>13.6</t>
    </r>
    <r>
      <rPr>
        <sz val="20"/>
        <rFont val="方正仿宋简体"/>
        <charset val="134"/>
      </rPr>
      <t>公斤）以上，每亩补贴标准</t>
    </r>
    <r>
      <rPr>
        <sz val="20"/>
        <rFont val="Times New Roman"/>
        <charset val="134"/>
      </rPr>
      <t>150</t>
    </r>
    <r>
      <rPr>
        <sz val="20"/>
        <rFont val="方正仿宋简体"/>
        <charset val="134"/>
      </rPr>
      <t>元。其中，阿瓦提镇</t>
    </r>
    <r>
      <rPr>
        <sz val="20"/>
        <rFont val="Times New Roman"/>
        <charset val="134"/>
      </rPr>
      <t>512</t>
    </r>
    <r>
      <rPr>
        <sz val="20"/>
        <rFont val="方正仿宋简体"/>
        <charset val="134"/>
      </rPr>
      <t>户</t>
    </r>
    <r>
      <rPr>
        <sz val="20"/>
        <rFont val="Times New Roman"/>
        <charset val="134"/>
      </rPr>
      <t>3000</t>
    </r>
    <r>
      <rPr>
        <sz val="20"/>
        <rFont val="方正仿宋简体"/>
        <charset val="134"/>
      </rPr>
      <t>亩、英吾斯塘乡</t>
    </r>
    <r>
      <rPr>
        <sz val="20"/>
        <rFont val="Times New Roman"/>
        <charset val="134"/>
      </rPr>
      <t>409</t>
    </r>
    <r>
      <rPr>
        <sz val="20"/>
        <rFont val="方正仿宋简体"/>
        <charset val="134"/>
      </rPr>
      <t>户</t>
    </r>
    <r>
      <rPr>
        <sz val="20"/>
        <rFont val="Times New Roman"/>
        <charset val="134"/>
      </rPr>
      <t>4241.22</t>
    </r>
    <r>
      <rPr>
        <sz val="20"/>
        <rFont val="方正仿宋简体"/>
        <charset val="134"/>
      </rPr>
      <t>亩。</t>
    </r>
  </si>
  <si>
    <r>
      <rPr>
        <sz val="22"/>
        <rFont val="方正仿宋简体"/>
        <charset val="134"/>
      </rPr>
      <t>补贴小麦种植面积</t>
    </r>
    <r>
      <rPr>
        <sz val="22"/>
        <rFont val="宋体"/>
        <charset val="134"/>
      </rPr>
      <t>≥</t>
    </r>
    <r>
      <rPr>
        <sz val="22"/>
        <rFont val="Times New Roman"/>
        <charset val="134"/>
      </rPr>
      <t>64979.7</t>
    </r>
    <r>
      <rPr>
        <sz val="22"/>
        <rFont val="方正仿宋简体"/>
        <charset val="134"/>
      </rPr>
      <t>亩、玉米种植</t>
    </r>
    <r>
      <rPr>
        <sz val="22"/>
        <rFont val="宋体"/>
        <charset val="134"/>
      </rPr>
      <t>≥</t>
    </r>
    <r>
      <rPr>
        <sz val="22"/>
        <rFont val="Times New Roman"/>
        <charset val="134"/>
      </rPr>
      <t>7241.22</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1083.3138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10342</t>
    </r>
    <r>
      <rPr>
        <sz val="22"/>
        <rFont val="方正仿宋简体"/>
        <charset val="134"/>
      </rPr>
      <t>户，通过项目实施，激发农户内生动力，有效保障粮食安全。</t>
    </r>
  </si>
  <si>
    <r>
      <rPr>
        <sz val="22"/>
        <rFont val="方正仿宋简体"/>
        <charset val="134"/>
      </rPr>
      <t>耿德一、罗建新、包永瑞、高疆、蒋久健、李鹏辉、潘荣森、木拉提</t>
    </r>
    <r>
      <rPr>
        <sz val="22"/>
        <rFont val="Times New Roman"/>
        <charset val="134"/>
      </rPr>
      <t>·</t>
    </r>
    <r>
      <rPr>
        <sz val="22"/>
        <rFont val="方正仿宋简体"/>
        <charset val="134"/>
      </rPr>
      <t>库尔班、牛振东、汪生龙、刘山山、贾中元</t>
    </r>
  </si>
  <si>
    <t>BCX037</t>
  </si>
  <si>
    <r>
      <rPr>
        <sz val="22"/>
        <color theme="1"/>
        <rFont val="方正仿宋简体"/>
        <charset val="134"/>
      </rPr>
      <t>巴楚县</t>
    </r>
    <r>
      <rPr>
        <sz val="22"/>
        <color theme="1"/>
        <rFont val="Times New Roman"/>
        <charset val="134"/>
      </rPr>
      <t>2025</t>
    </r>
    <r>
      <rPr>
        <sz val="22"/>
        <color theme="1"/>
        <rFont val="方正仿宋简体"/>
        <charset val="134"/>
      </rPr>
      <t>年农业生产关键技术应用补助项目</t>
    </r>
  </si>
  <si>
    <r>
      <rPr>
        <sz val="22"/>
        <rFont val="方正仿宋简体"/>
        <charset val="134"/>
      </rPr>
      <t>阿瓦提镇、英吾斯塘乡、琼库尔恰克乡、阿拉格尔乡、阿克萨克马热勒乡、阿纳库勒乡、巴楚镇、多来提巴格乡、恰尔巴格乡</t>
    </r>
  </si>
  <si>
    <r>
      <rPr>
        <b/>
        <sz val="22"/>
        <rFont val="方正仿宋简体"/>
        <charset val="134"/>
      </rPr>
      <t>总投资：</t>
    </r>
    <r>
      <rPr>
        <sz val="22"/>
        <rFont val="Times New Roman"/>
        <charset val="134"/>
      </rPr>
      <t>106.80246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对全县</t>
    </r>
    <r>
      <rPr>
        <sz val="22"/>
        <rFont val="Times New Roman"/>
        <charset val="134"/>
      </rPr>
      <t>9</t>
    </r>
    <r>
      <rPr>
        <sz val="22"/>
        <rFont val="方正仿宋简体"/>
        <charset val="134"/>
      </rPr>
      <t>个乡镇</t>
    </r>
    <r>
      <rPr>
        <sz val="22"/>
        <rFont val="Times New Roman"/>
        <charset val="134"/>
      </rPr>
      <t>4195</t>
    </r>
    <r>
      <rPr>
        <sz val="22"/>
        <rFont val="方正仿宋简体"/>
        <charset val="134"/>
      </rPr>
      <t>户脱贫户和监测对象实施节水滴灌灌溉模式，实现水肥一体化种植的</t>
    </r>
    <r>
      <rPr>
        <sz val="22"/>
        <rFont val="Times New Roman"/>
        <charset val="134"/>
      </rPr>
      <t>35600.82</t>
    </r>
    <r>
      <rPr>
        <sz val="22"/>
        <rFont val="方正仿宋简体"/>
        <charset val="134"/>
      </rPr>
      <t>亩小麦，按照每亩</t>
    </r>
    <r>
      <rPr>
        <sz val="22"/>
        <rFont val="Times New Roman"/>
        <charset val="134"/>
      </rPr>
      <t>30</t>
    </r>
    <r>
      <rPr>
        <sz val="22"/>
        <rFont val="方正仿宋简体"/>
        <charset val="134"/>
      </rPr>
      <t>元的标准给予补助。其中，阿瓦提镇</t>
    </r>
    <r>
      <rPr>
        <sz val="22"/>
        <rFont val="Times New Roman"/>
        <charset val="134"/>
      </rPr>
      <t>150</t>
    </r>
    <r>
      <rPr>
        <sz val="22"/>
        <rFont val="方正仿宋简体"/>
        <charset val="134"/>
      </rPr>
      <t>户</t>
    </r>
    <r>
      <rPr>
        <sz val="22"/>
        <rFont val="Times New Roman"/>
        <charset val="134"/>
      </rPr>
      <t>1500</t>
    </r>
    <r>
      <rPr>
        <sz val="22"/>
        <rFont val="方正仿宋简体"/>
        <charset val="134"/>
      </rPr>
      <t>亩、英吾斯塘乡</t>
    </r>
    <r>
      <rPr>
        <sz val="22"/>
        <rFont val="Times New Roman"/>
        <charset val="134"/>
      </rPr>
      <t>374</t>
    </r>
    <r>
      <rPr>
        <sz val="22"/>
        <rFont val="方正仿宋简体"/>
        <charset val="134"/>
      </rPr>
      <t>户</t>
    </r>
    <r>
      <rPr>
        <sz val="22"/>
        <rFont val="Times New Roman"/>
        <charset val="134"/>
      </rPr>
      <t>3943.42</t>
    </r>
    <r>
      <rPr>
        <sz val="22"/>
        <rFont val="方正仿宋简体"/>
        <charset val="134"/>
      </rPr>
      <t>亩、琼库尔恰克乡</t>
    </r>
    <r>
      <rPr>
        <sz val="22"/>
        <rFont val="Times New Roman"/>
        <charset val="134"/>
      </rPr>
      <t>1150</t>
    </r>
    <r>
      <rPr>
        <sz val="22"/>
        <rFont val="方正仿宋简体"/>
        <charset val="134"/>
      </rPr>
      <t>户</t>
    </r>
    <r>
      <rPr>
        <sz val="22"/>
        <rFont val="Times New Roman"/>
        <charset val="134"/>
      </rPr>
      <t>7200</t>
    </r>
    <r>
      <rPr>
        <sz val="22"/>
        <rFont val="方正仿宋简体"/>
        <charset val="134"/>
      </rPr>
      <t>亩、阿拉格尔乡</t>
    </r>
    <r>
      <rPr>
        <sz val="22"/>
        <rFont val="Times New Roman"/>
        <charset val="134"/>
      </rPr>
      <t>330</t>
    </r>
    <r>
      <rPr>
        <sz val="22"/>
        <rFont val="方正仿宋简体"/>
        <charset val="134"/>
      </rPr>
      <t>户</t>
    </r>
    <r>
      <rPr>
        <sz val="22"/>
        <rFont val="Times New Roman"/>
        <charset val="134"/>
      </rPr>
      <t>4000</t>
    </r>
    <r>
      <rPr>
        <sz val="22"/>
        <rFont val="方正仿宋简体"/>
        <charset val="134"/>
      </rPr>
      <t>亩、阿克萨克马热勒乡</t>
    </r>
    <r>
      <rPr>
        <sz val="22"/>
        <rFont val="Times New Roman"/>
        <charset val="134"/>
      </rPr>
      <t>658</t>
    </r>
    <r>
      <rPr>
        <sz val="22"/>
        <rFont val="方正仿宋简体"/>
        <charset val="134"/>
      </rPr>
      <t>户</t>
    </r>
    <r>
      <rPr>
        <sz val="22"/>
        <rFont val="Times New Roman"/>
        <charset val="134"/>
      </rPr>
      <t>3906</t>
    </r>
    <r>
      <rPr>
        <sz val="22"/>
        <rFont val="方正仿宋简体"/>
        <charset val="134"/>
      </rPr>
      <t>亩、阿纳库勒乡</t>
    </r>
    <r>
      <rPr>
        <sz val="22"/>
        <rFont val="Times New Roman"/>
        <charset val="134"/>
      </rPr>
      <t>221</t>
    </r>
    <r>
      <rPr>
        <sz val="22"/>
        <rFont val="方正仿宋简体"/>
        <charset val="134"/>
      </rPr>
      <t>户</t>
    </r>
    <r>
      <rPr>
        <sz val="22"/>
        <rFont val="Times New Roman"/>
        <charset val="134"/>
      </rPr>
      <t>2262</t>
    </r>
    <r>
      <rPr>
        <sz val="22"/>
        <rFont val="方正仿宋简体"/>
        <charset val="134"/>
      </rPr>
      <t>亩、巴楚镇</t>
    </r>
    <r>
      <rPr>
        <sz val="22"/>
        <rFont val="Times New Roman"/>
        <charset val="134"/>
      </rPr>
      <t>12</t>
    </r>
    <r>
      <rPr>
        <sz val="22"/>
        <rFont val="方正仿宋简体"/>
        <charset val="134"/>
      </rPr>
      <t>户</t>
    </r>
    <r>
      <rPr>
        <sz val="22"/>
        <rFont val="Times New Roman"/>
        <charset val="134"/>
      </rPr>
      <t>89.4</t>
    </r>
    <r>
      <rPr>
        <sz val="22"/>
        <rFont val="方正仿宋简体"/>
        <charset val="134"/>
      </rPr>
      <t>亩、多来提巴格乡</t>
    </r>
    <r>
      <rPr>
        <sz val="22"/>
        <rFont val="Times New Roman"/>
        <charset val="134"/>
      </rPr>
      <t>1000</t>
    </r>
    <r>
      <rPr>
        <sz val="22"/>
        <rFont val="方正仿宋简体"/>
        <charset val="134"/>
      </rPr>
      <t>户</t>
    </r>
    <r>
      <rPr>
        <sz val="22"/>
        <rFont val="Times New Roman"/>
        <charset val="134"/>
      </rPr>
      <t>8700</t>
    </r>
    <r>
      <rPr>
        <sz val="22"/>
        <rFont val="方正仿宋简体"/>
        <charset val="134"/>
      </rPr>
      <t>亩、恰尔巴格乡</t>
    </r>
    <r>
      <rPr>
        <sz val="22"/>
        <rFont val="Times New Roman"/>
        <charset val="134"/>
      </rPr>
      <t>300</t>
    </r>
    <r>
      <rPr>
        <sz val="22"/>
        <rFont val="方正仿宋简体"/>
        <charset val="134"/>
      </rPr>
      <t>户</t>
    </r>
    <r>
      <rPr>
        <sz val="22"/>
        <rFont val="Times New Roman"/>
        <charset val="134"/>
      </rPr>
      <t>4000</t>
    </r>
    <r>
      <rPr>
        <sz val="22"/>
        <rFont val="方正仿宋简体"/>
        <charset val="134"/>
      </rPr>
      <t>亩。</t>
    </r>
  </si>
  <si>
    <r>
      <rPr>
        <sz val="22"/>
        <rFont val="方正仿宋简体"/>
        <charset val="134"/>
      </rPr>
      <t>补贴节水滴灌面积</t>
    </r>
    <r>
      <rPr>
        <sz val="22"/>
        <rFont val="宋体"/>
        <charset val="134"/>
      </rPr>
      <t>≥</t>
    </r>
    <r>
      <rPr>
        <sz val="22"/>
        <rFont val="Times New Roman"/>
        <charset val="134"/>
      </rPr>
      <t>35600.82</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106.80246</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4195</t>
    </r>
    <r>
      <rPr>
        <sz val="22"/>
        <rFont val="方正仿宋简体"/>
        <charset val="134"/>
      </rPr>
      <t>户，通过项目实施，激发农户内生动力，有效保障粮食安全。</t>
    </r>
  </si>
  <si>
    <r>
      <rPr>
        <sz val="22"/>
        <rFont val="方正仿宋简体"/>
        <charset val="134"/>
      </rPr>
      <t>耿德一、罗建新、包永瑞、高疆、李鹏辉、潘荣森、牛振东、汪生龙、刘山山、贾中元</t>
    </r>
  </si>
  <si>
    <t>BCX038</t>
  </si>
  <si>
    <r>
      <rPr>
        <sz val="22"/>
        <color theme="1"/>
        <rFont val="方正仿宋简体"/>
        <charset val="134"/>
      </rPr>
      <t>林果业品种优化补助项目</t>
    </r>
  </si>
  <si>
    <r>
      <rPr>
        <sz val="22"/>
        <color theme="1"/>
        <rFont val="方正仿宋简体"/>
        <charset val="134"/>
      </rPr>
      <t>林草基地建设</t>
    </r>
  </si>
  <si>
    <r>
      <rPr>
        <sz val="22"/>
        <rFont val="方正仿宋简体"/>
        <charset val="134"/>
      </rPr>
      <t>阿瓦提镇、阿拉格尔乡、阿克萨克马热勒乡</t>
    </r>
  </si>
  <si>
    <r>
      <rPr>
        <b/>
        <sz val="22"/>
        <rFont val="方正仿宋简体"/>
        <charset val="134"/>
      </rPr>
      <t>总投资：</t>
    </r>
    <r>
      <rPr>
        <sz val="22"/>
        <rFont val="Times New Roman"/>
        <charset val="134"/>
      </rPr>
      <t>53.8360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t>
    </r>
    <r>
      <rPr>
        <sz val="22"/>
        <rFont val="Times New Roman"/>
        <charset val="134"/>
      </rPr>
      <t>572</t>
    </r>
    <r>
      <rPr>
        <sz val="22"/>
        <rFont val="方正仿宋简体"/>
        <charset val="134"/>
      </rPr>
      <t>户脱贫户和监测对象种植的</t>
    </r>
    <r>
      <rPr>
        <sz val="22"/>
        <rFont val="Times New Roman"/>
        <charset val="134"/>
      </rPr>
      <t>4305.53</t>
    </r>
    <r>
      <rPr>
        <sz val="22"/>
        <rFont val="方正仿宋简体"/>
        <charset val="134"/>
      </rPr>
      <t>亩</t>
    </r>
    <r>
      <rPr>
        <sz val="22"/>
        <rFont val="Times New Roman"/>
        <charset val="134"/>
      </rPr>
      <t>79418</t>
    </r>
    <r>
      <rPr>
        <sz val="22"/>
        <rFont val="方正仿宋简体"/>
        <charset val="134"/>
      </rPr>
      <t>株核桃、红枣进行品种优化，其中：核桃</t>
    </r>
    <r>
      <rPr>
        <sz val="22"/>
        <rFont val="Times New Roman"/>
        <charset val="134"/>
      </rPr>
      <t>468</t>
    </r>
    <r>
      <rPr>
        <sz val="22"/>
        <rFont val="方正仿宋简体"/>
        <charset val="134"/>
      </rPr>
      <t>户</t>
    </r>
    <r>
      <rPr>
        <sz val="22"/>
        <rFont val="Times New Roman"/>
        <charset val="134"/>
      </rPr>
      <t>3927.53</t>
    </r>
    <r>
      <rPr>
        <sz val="22"/>
        <rFont val="方正仿宋简体"/>
        <charset val="134"/>
      </rPr>
      <t>亩</t>
    </r>
    <r>
      <rPr>
        <sz val="22"/>
        <rFont val="Times New Roman"/>
        <charset val="134"/>
      </rPr>
      <t>25418</t>
    </r>
    <r>
      <rPr>
        <sz val="22"/>
        <rFont val="方正仿宋简体"/>
        <charset val="134"/>
      </rPr>
      <t>株、红枣</t>
    </r>
    <r>
      <rPr>
        <sz val="22"/>
        <rFont val="Times New Roman"/>
        <charset val="134"/>
      </rPr>
      <t>104</t>
    </r>
    <r>
      <rPr>
        <sz val="22"/>
        <rFont val="方正仿宋简体"/>
        <charset val="134"/>
      </rPr>
      <t>户</t>
    </r>
    <r>
      <rPr>
        <sz val="22"/>
        <rFont val="Times New Roman"/>
        <charset val="134"/>
      </rPr>
      <t>378</t>
    </r>
    <r>
      <rPr>
        <sz val="22"/>
        <rFont val="方正仿宋简体"/>
        <charset val="134"/>
      </rPr>
      <t>亩</t>
    </r>
    <r>
      <rPr>
        <sz val="22"/>
        <rFont val="Times New Roman"/>
        <charset val="134"/>
      </rPr>
      <t>3000</t>
    </r>
    <r>
      <rPr>
        <sz val="22"/>
        <rFont val="方正仿宋简体"/>
        <charset val="134"/>
      </rPr>
      <t>株。实施林果业扶持以奖代补项目。坚持</t>
    </r>
    <r>
      <rPr>
        <sz val="22"/>
        <rFont val="Times New Roman"/>
        <charset val="134"/>
      </rPr>
      <t>“</t>
    </r>
    <r>
      <rPr>
        <sz val="22"/>
        <rFont val="方正仿宋简体"/>
        <charset val="134"/>
      </rPr>
      <t>先干后补，干好再补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直接拨付到户。对核桃，红枣采取高接换头，补齐缺株等措施进行品种统一和更新改良，嫁接成活率达到</t>
    </r>
    <r>
      <rPr>
        <sz val="22"/>
        <rFont val="Times New Roman"/>
        <charset val="134"/>
      </rPr>
      <t>85%</t>
    </r>
    <r>
      <rPr>
        <sz val="22"/>
        <rFont val="方正仿宋简体"/>
        <charset val="134"/>
      </rPr>
      <t>，良种覆盖率</t>
    </r>
    <r>
      <rPr>
        <sz val="22"/>
        <rFont val="Times New Roman"/>
        <charset val="134"/>
      </rPr>
      <t>90%</t>
    </r>
    <r>
      <rPr>
        <sz val="22"/>
        <rFont val="方正仿宋简体"/>
        <charset val="134"/>
      </rPr>
      <t>以上的，核桃按照</t>
    </r>
    <r>
      <rPr>
        <sz val="22"/>
        <rFont val="Times New Roman"/>
        <charset val="134"/>
      </rPr>
      <t>20</t>
    </r>
    <r>
      <rPr>
        <sz val="22"/>
        <rFont val="方正仿宋简体"/>
        <charset val="134"/>
      </rPr>
      <t>元</t>
    </r>
    <r>
      <rPr>
        <sz val="22"/>
        <rFont val="Times New Roman"/>
        <charset val="134"/>
      </rPr>
      <t>/</t>
    </r>
    <r>
      <rPr>
        <sz val="22"/>
        <rFont val="方正仿宋简体"/>
        <charset val="134"/>
      </rPr>
      <t>株，每亩补助标准不超过</t>
    </r>
    <r>
      <rPr>
        <sz val="22"/>
        <rFont val="Times New Roman"/>
        <charset val="134"/>
      </rPr>
      <t>400</t>
    </r>
    <r>
      <rPr>
        <sz val="22"/>
        <rFont val="方正仿宋简体"/>
        <charset val="134"/>
      </rPr>
      <t>元</t>
    </r>
    <r>
      <rPr>
        <sz val="22"/>
        <rFont val="Times New Roman"/>
        <charset val="134"/>
      </rPr>
      <t>;</t>
    </r>
    <r>
      <rPr>
        <sz val="22"/>
        <rFont val="方正仿宋简体"/>
        <charset val="134"/>
      </rPr>
      <t>红枣按照</t>
    </r>
    <r>
      <rPr>
        <sz val="22"/>
        <rFont val="Times New Roman"/>
        <charset val="134"/>
      </rPr>
      <t>10</t>
    </r>
    <r>
      <rPr>
        <sz val="22"/>
        <rFont val="方正仿宋简体"/>
        <charset val="134"/>
      </rPr>
      <t>元</t>
    </r>
    <r>
      <rPr>
        <sz val="22"/>
        <rFont val="Times New Roman"/>
        <charset val="134"/>
      </rPr>
      <t>/</t>
    </r>
    <r>
      <rPr>
        <sz val="22"/>
        <rFont val="方正仿宋简体"/>
        <charset val="134"/>
      </rPr>
      <t>株，每亩补助标准不超过</t>
    </r>
    <r>
      <rPr>
        <sz val="22"/>
        <rFont val="Times New Roman"/>
        <charset val="134"/>
      </rPr>
      <t>400</t>
    </r>
    <r>
      <rPr>
        <sz val="22"/>
        <rFont val="方正仿宋简体"/>
        <charset val="134"/>
      </rPr>
      <t>元。</t>
    </r>
  </si>
  <si>
    <r>
      <rPr>
        <sz val="22"/>
        <color theme="1"/>
        <rFont val="方正仿宋简体"/>
        <charset val="134"/>
      </rPr>
      <t>补贴核桃、红枣数量</t>
    </r>
    <r>
      <rPr>
        <sz val="22"/>
        <color theme="1"/>
        <rFont val="宋体"/>
        <charset val="134"/>
      </rPr>
      <t>≥</t>
    </r>
    <r>
      <rPr>
        <sz val="22"/>
        <color theme="1"/>
        <rFont val="Times New Roman"/>
        <charset val="134"/>
      </rPr>
      <t>79418</t>
    </r>
    <r>
      <rPr>
        <sz val="22"/>
        <color theme="1"/>
        <rFont val="方正仿宋简体"/>
        <charset val="134"/>
      </rPr>
      <t>株，资金使用合规率</t>
    </r>
    <r>
      <rPr>
        <sz val="22"/>
        <color theme="1"/>
        <rFont val="Times New Roman"/>
        <charset val="134"/>
      </rPr>
      <t>=100%</t>
    </r>
    <r>
      <rPr>
        <sz val="22"/>
        <color theme="1"/>
        <rFont val="方正仿宋简体"/>
        <charset val="134"/>
      </rPr>
      <t>；</t>
    </r>
    <r>
      <rPr>
        <sz val="22"/>
        <color theme="1"/>
        <rFont val="Times New Roman"/>
        <charset val="134"/>
      </rPr>
      <t xml:space="preserve">
</t>
    </r>
    <r>
      <rPr>
        <b/>
        <sz val="22"/>
        <color theme="1"/>
        <rFont val="方正仿宋简体"/>
        <charset val="134"/>
      </rPr>
      <t>经济效益</t>
    </r>
    <r>
      <rPr>
        <sz val="22"/>
        <color theme="1"/>
        <rFont val="方正仿宋简体"/>
        <charset val="134"/>
      </rPr>
      <t>：带动脱贫户（含监测对象）全年总收入</t>
    </r>
    <r>
      <rPr>
        <sz val="22"/>
        <color theme="1"/>
        <rFont val="宋体"/>
        <charset val="134"/>
      </rPr>
      <t>≥</t>
    </r>
    <r>
      <rPr>
        <sz val="22"/>
        <color theme="1"/>
        <rFont val="Times New Roman"/>
        <charset val="134"/>
      </rPr>
      <t>53.8360</t>
    </r>
    <r>
      <rPr>
        <sz val="22"/>
        <color theme="1"/>
        <rFont val="方正仿宋简体"/>
        <charset val="134"/>
      </rPr>
      <t>万元；</t>
    </r>
    <r>
      <rPr>
        <sz val="22"/>
        <color theme="1"/>
        <rFont val="Times New Roman"/>
        <charset val="134"/>
      </rPr>
      <t xml:space="preserve">
</t>
    </r>
    <r>
      <rPr>
        <b/>
        <sz val="22"/>
        <color theme="1"/>
        <rFont val="方正仿宋简体"/>
        <charset val="134"/>
      </rPr>
      <t>社会效益</t>
    </r>
    <r>
      <rPr>
        <sz val="22"/>
        <color theme="1"/>
        <rFont val="方正仿宋简体"/>
        <charset val="134"/>
      </rPr>
      <t>：受益脱贫户（含监测对象）户数</t>
    </r>
    <r>
      <rPr>
        <sz val="22"/>
        <color theme="1"/>
        <rFont val="宋体"/>
        <charset val="134"/>
      </rPr>
      <t>≥</t>
    </r>
    <r>
      <rPr>
        <sz val="22"/>
        <color theme="1"/>
        <rFont val="Times New Roman"/>
        <charset val="134"/>
      </rPr>
      <t>572</t>
    </r>
    <r>
      <rPr>
        <sz val="22"/>
        <color theme="1"/>
        <rFont val="方正仿宋简体"/>
        <charset val="134"/>
      </rPr>
      <t>户，通过项目实施，激发农户内生动力，有效推动林果业提质增效。</t>
    </r>
  </si>
  <si>
    <r>
      <rPr>
        <b/>
        <sz val="22"/>
        <color theme="1"/>
        <rFont val="方正仿宋简体"/>
        <charset val="134"/>
      </rPr>
      <t>一是</t>
    </r>
    <r>
      <rPr>
        <sz val="22"/>
        <color theme="1"/>
        <rFont val="方正仿宋简体"/>
        <charset val="134"/>
      </rPr>
      <t>有效发挥项目资金效益，提升巩固脱贫攻坚成果。</t>
    </r>
    <r>
      <rPr>
        <b/>
        <sz val="22"/>
        <color theme="1"/>
        <rFont val="方正仿宋简体"/>
        <charset val="134"/>
      </rPr>
      <t>二是</t>
    </r>
    <r>
      <rPr>
        <sz val="22"/>
        <color theme="1"/>
        <rFont val="方正仿宋简体"/>
        <charset val="134"/>
      </rPr>
      <t>大力推进林果业发展，提高脱贫户监测户收入。</t>
    </r>
  </si>
  <si>
    <r>
      <rPr>
        <sz val="22"/>
        <rFont val="方正仿宋简体"/>
        <charset val="134"/>
      </rPr>
      <t>县林业和草原局</t>
    </r>
  </si>
  <si>
    <r>
      <rPr>
        <sz val="22"/>
        <rFont val="方正仿宋简体"/>
        <charset val="134"/>
      </rPr>
      <t>谢云</t>
    </r>
  </si>
  <si>
    <t>BCX039</t>
  </si>
  <si>
    <r>
      <rPr>
        <sz val="22"/>
        <color theme="1"/>
        <rFont val="方正仿宋简体"/>
        <charset val="134"/>
      </rPr>
      <t>林果业整形修剪补助项目</t>
    </r>
  </si>
  <si>
    <r>
      <rPr>
        <sz val="22"/>
        <rFont val="方正仿宋简体"/>
        <charset val="134"/>
      </rPr>
      <t>阿瓦提镇、英吾斯塘乡、琼库恰克乡、色力布亚镇、阿拉格尔乡、阿克萨克马热勒乡、多来提巴格乡、阿纳库勒乡、恰尔巴格乡</t>
    </r>
  </si>
  <si>
    <r>
      <rPr>
        <b/>
        <sz val="22"/>
        <rFont val="方正仿宋简体"/>
        <charset val="134"/>
      </rPr>
      <t>总投资：</t>
    </r>
    <r>
      <rPr>
        <sz val="22"/>
        <rFont val="Times New Roman"/>
        <charset val="134"/>
      </rPr>
      <t>237.05728</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对</t>
    </r>
    <r>
      <rPr>
        <sz val="22"/>
        <rFont val="Times New Roman"/>
        <charset val="134"/>
      </rPr>
      <t>4496</t>
    </r>
    <r>
      <rPr>
        <sz val="22"/>
        <rFont val="方正仿宋简体"/>
        <charset val="134"/>
      </rPr>
      <t>户脱贫户和监测对象种植的核桃、红枣进行整形修剪</t>
    </r>
    <r>
      <rPr>
        <sz val="22"/>
        <rFont val="Times New Roman"/>
        <charset val="134"/>
      </rPr>
      <t>29632.16</t>
    </r>
    <r>
      <rPr>
        <sz val="22"/>
        <rFont val="方正仿宋简体"/>
        <charset val="134"/>
      </rPr>
      <t>亩，其中：核桃</t>
    </r>
    <r>
      <rPr>
        <sz val="22"/>
        <rFont val="Times New Roman"/>
        <charset val="134"/>
      </rPr>
      <t>2506</t>
    </r>
    <r>
      <rPr>
        <sz val="22"/>
        <rFont val="方正仿宋简体"/>
        <charset val="134"/>
      </rPr>
      <t>户</t>
    </r>
    <r>
      <rPr>
        <sz val="22"/>
        <rFont val="Times New Roman"/>
        <charset val="134"/>
      </rPr>
      <t>24915.2</t>
    </r>
    <r>
      <rPr>
        <sz val="22"/>
        <rFont val="方正仿宋简体"/>
        <charset val="134"/>
      </rPr>
      <t>亩、红枣</t>
    </r>
    <r>
      <rPr>
        <sz val="22"/>
        <rFont val="Times New Roman"/>
        <charset val="134"/>
      </rPr>
      <t>199</t>
    </r>
    <r>
      <rPr>
        <sz val="22"/>
        <rFont val="方正仿宋简体"/>
        <charset val="134"/>
      </rPr>
      <t>户</t>
    </r>
    <r>
      <rPr>
        <sz val="22"/>
        <rFont val="Times New Roman"/>
        <charset val="134"/>
      </rPr>
      <t>4716.96</t>
    </r>
    <r>
      <rPr>
        <sz val="22"/>
        <rFont val="方正仿宋简体"/>
        <charset val="134"/>
      </rPr>
      <t>亩。对监测对象种植</t>
    </r>
    <r>
      <rPr>
        <sz val="22"/>
        <rFont val="Times New Roman"/>
        <charset val="134"/>
      </rPr>
      <t>1</t>
    </r>
    <r>
      <rPr>
        <sz val="22"/>
        <rFont val="方正仿宋简体"/>
        <charset val="134"/>
      </rPr>
      <t>亩以上（亩均保有</t>
    </r>
    <r>
      <rPr>
        <sz val="22"/>
        <rFont val="Times New Roman"/>
        <charset val="134"/>
      </rPr>
      <t>20</t>
    </r>
    <r>
      <rPr>
        <sz val="22"/>
        <rFont val="方正仿宋简体"/>
        <charset val="134"/>
      </rPr>
      <t>株以上），通过林果技术服务合作社等专业技术团队对休眠期、生长期果树开展修剪对核桃、红枣，按照每亩</t>
    </r>
    <r>
      <rPr>
        <sz val="22"/>
        <rFont val="Times New Roman"/>
        <charset val="134"/>
      </rPr>
      <t>80</t>
    </r>
    <r>
      <rPr>
        <sz val="22"/>
        <rFont val="方正仿宋简体"/>
        <charset val="134"/>
      </rPr>
      <t>元标准给予补助。</t>
    </r>
  </si>
  <si>
    <r>
      <rPr>
        <sz val="22"/>
        <rFont val="方正仿宋简体"/>
        <charset val="134"/>
      </rPr>
      <t>补贴核桃、红枣整形修剪面积</t>
    </r>
    <r>
      <rPr>
        <sz val="22"/>
        <rFont val="宋体"/>
        <charset val="134"/>
      </rPr>
      <t>≥</t>
    </r>
    <r>
      <rPr>
        <sz val="22"/>
        <rFont val="Times New Roman"/>
        <charset val="134"/>
      </rPr>
      <t>29632.16</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237.05728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4496</t>
    </r>
    <r>
      <rPr>
        <sz val="22"/>
        <rFont val="方正仿宋简体"/>
        <charset val="134"/>
      </rPr>
      <t>户，通过项目实施，激发农户内生动力，有效推动林果业提质增效。</t>
    </r>
  </si>
  <si>
    <t>BCX040</t>
  </si>
  <si>
    <r>
      <rPr>
        <sz val="22"/>
        <color theme="1"/>
        <rFont val="方正仿宋简体"/>
        <charset val="134"/>
      </rPr>
      <t>林果业病虫害防治补助项目</t>
    </r>
  </si>
  <si>
    <r>
      <rPr>
        <b/>
        <sz val="22"/>
        <rFont val="方正仿宋简体"/>
        <charset val="134"/>
      </rPr>
      <t>总投资：</t>
    </r>
    <r>
      <rPr>
        <sz val="22"/>
        <rFont val="Times New Roman"/>
        <charset val="134"/>
      </rPr>
      <t>265.36464</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对</t>
    </r>
    <r>
      <rPr>
        <sz val="22"/>
        <rFont val="Times New Roman"/>
        <charset val="134"/>
      </rPr>
      <t>4533</t>
    </r>
    <r>
      <rPr>
        <sz val="22"/>
        <rFont val="方正仿宋简体"/>
        <charset val="134"/>
      </rPr>
      <t>户脱贫户和监测对象种植的核桃、红枣进行病虫害防治</t>
    </r>
    <r>
      <rPr>
        <sz val="22"/>
        <rFont val="Times New Roman"/>
        <charset val="134"/>
      </rPr>
      <t>29632.16</t>
    </r>
    <r>
      <rPr>
        <sz val="22"/>
        <rFont val="方正仿宋简体"/>
        <charset val="134"/>
      </rPr>
      <t>亩，其中：核桃</t>
    </r>
    <r>
      <rPr>
        <sz val="22"/>
        <rFont val="Times New Roman"/>
        <charset val="134"/>
      </rPr>
      <t>3475</t>
    </r>
    <r>
      <rPr>
        <sz val="22"/>
        <rFont val="方正仿宋简体"/>
        <charset val="134"/>
      </rPr>
      <t>户</t>
    </r>
    <r>
      <rPr>
        <sz val="22"/>
        <rFont val="Times New Roman"/>
        <charset val="134"/>
      </rPr>
      <t>24915.2</t>
    </r>
    <r>
      <rPr>
        <sz val="22"/>
        <rFont val="方正仿宋简体"/>
        <charset val="134"/>
      </rPr>
      <t>亩、红枣</t>
    </r>
    <r>
      <rPr>
        <sz val="22"/>
        <rFont val="Times New Roman"/>
        <charset val="134"/>
      </rPr>
      <t>1058</t>
    </r>
    <r>
      <rPr>
        <sz val="22"/>
        <rFont val="方正仿宋简体"/>
        <charset val="134"/>
      </rPr>
      <t>户</t>
    </r>
    <r>
      <rPr>
        <sz val="22"/>
        <rFont val="Times New Roman"/>
        <charset val="134"/>
      </rPr>
      <t>4716.96</t>
    </r>
    <r>
      <rPr>
        <sz val="22"/>
        <rFont val="方正仿宋简体"/>
        <charset val="134"/>
      </rPr>
      <t>亩。坚持</t>
    </r>
    <r>
      <rPr>
        <sz val="22"/>
        <rFont val="Times New Roman"/>
        <charset val="134"/>
      </rPr>
      <t>“</t>
    </r>
    <r>
      <rPr>
        <sz val="22"/>
        <rFont val="方正仿宋简体"/>
        <charset val="134"/>
      </rPr>
      <t>先干后补，干好再补</t>
    </r>
    <r>
      <rPr>
        <sz val="22"/>
        <rFont val="Times New Roman"/>
        <charset val="134"/>
      </rPr>
      <t>”</t>
    </r>
    <r>
      <rPr>
        <sz val="22"/>
        <rFont val="方正仿宋简体"/>
        <charset val="134"/>
      </rPr>
      <t>原则，发挥以奖代补激励作用，验收合格后，根据合格户数将申请资金按程序通过</t>
    </r>
    <r>
      <rPr>
        <sz val="22"/>
        <rFont val="Times New Roman"/>
        <charset val="134"/>
      </rPr>
      <t>“</t>
    </r>
    <r>
      <rPr>
        <sz val="22"/>
        <rFont val="方正仿宋简体"/>
        <charset val="134"/>
      </rPr>
      <t>一卡通</t>
    </r>
    <r>
      <rPr>
        <sz val="22"/>
        <rFont val="Times New Roman"/>
        <charset val="134"/>
      </rPr>
      <t>”</t>
    </r>
    <r>
      <rPr>
        <sz val="22"/>
        <rFont val="方正仿宋简体"/>
        <charset val="134"/>
      </rPr>
      <t>直接拨付到户。对种植</t>
    </r>
    <r>
      <rPr>
        <sz val="22"/>
        <rFont val="Times New Roman"/>
        <charset val="134"/>
      </rPr>
      <t>1</t>
    </r>
    <r>
      <rPr>
        <sz val="22"/>
        <rFont val="方正仿宋简体"/>
        <charset val="134"/>
      </rPr>
      <t>亩以上（亩均保有</t>
    </r>
    <r>
      <rPr>
        <sz val="22"/>
        <rFont val="Times New Roman"/>
        <charset val="134"/>
      </rPr>
      <t>20</t>
    </r>
    <r>
      <rPr>
        <sz val="22"/>
        <rFont val="方正仿宋简体"/>
        <charset val="134"/>
      </rPr>
      <t>株以上），通过林果技术服务合作社等专业技术团队开展果树病虫害防治，使用绿色食品允许范围内的农药和绿色防治率</t>
    </r>
    <r>
      <rPr>
        <sz val="22"/>
        <rFont val="Times New Roman"/>
        <charset val="134"/>
      </rPr>
      <t>100%</t>
    </r>
    <r>
      <rPr>
        <sz val="22"/>
        <rFont val="方正仿宋简体"/>
        <charset val="134"/>
      </rPr>
      <t>的，核桃按照每亩</t>
    </r>
    <r>
      <rPr>
        <sz val="22"/>
        <rFont val="Times New Roman"/>
        <charset val="134"/>
      </rPr>
      <t>80</t>
    </r>
    <r>
      <rPr>
        <sz val="22"/>
        <rFont val="方正仿宋简体"/>
        <charset val="134"/>
      </rPr>
      <t>元的标准给予补助；红枣按照每亩</t>
    </r>
    <r>
      <rPr>
        <sz val="22"/>
        <rFont val="Times New Roman"/>
        <charset val="134"/>
      </rPr>
      <t>140</t>
    </r>
    <r>
      <rPr>
        <sz val="22"/>
        <rFont val="方正仿宋简体"/>
        <charset val="134"/>
      </rPr>
      <t>元的标准给予补助。</t>
    </r>
  </si>
  <si>
    <r>
      <rPr>
        <sz val="22"/>
        <rFont val="方正仿宋简体"/>
        <charset val="134"/>
      </rPr>
      <t>补贴核桃、红枣病虫害防治面积</t>
    </r>
    <r>
      <rPr>
        <sz val="22"/>
        <rFont val="宋体"/>
        <charset val="134"/>
      </rPr>
      <t>≥</t>
    </r>
    <r>
      <rPr>
        <sz val="22"/>
        <rFont val="Times New Roman"/>
        <charset val="134"/>
      </rPr>
      <t>29632.16</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265.36464</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4533</t>
    </r>
    <r>
      <rPr>
        <sz val="22"/>
        <rFont val="方正仿宋简体"/>
        <charset val="134"/>
      </rPr>
      <t>户，通过项目实施，激发农户内生动力，有效推动林果业提质增效。</t>
    </r>
  </si>
  <si>
    <t>BCX041</t>
  </si>
  <si>
    <r>
      <rPr>
        <sz val="22"/>
        <color theme="1"/>
        <rFont val="方正仿宋简体"/>
        <charset val="134"/>
      </rPr>
      <t>巴楚县</t>
    </r>
    <r>
      <rPr>
        <sz val="22"/>
        <color theme="1"/>
        <rFont val="Times New Roman"/>
        <charset val="134"/>
      </rPr>
      <t>2025</t>
    </r>
    <r>
      <rPr>
        <sz val="22"/>
        <color theme="1"/>
        <rFont val="方正仿宋简体"/>
        <charset val="134"/>
      </rPr>
      <t>年庭院经济发展补助项目</t>
    </r>
  </si>
  <si>
    <r>
      <rPr>
        <sz val="22"/>
        <color theme="1"/>
        <rFont val="方正仿宋简体"/>
        <charset val="134"/>
      </rPr>
      <t>庭院经济</t>
    </r>
  </si>
  <si>
    <r>
      <rPr>
        <b/>
        <sz val="22"/>
        <rFont val="方正仿宋简体"/>
        <charset val="134"/>
      </rPr>
      <t>总投资：</t>
    </r>
    <r>
      <rPr>
        <sz val="22"/>
        <rFont val="Times New Roman"/>
        <charset val="134"/>
      </rPr>
      <t>393.74</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对全县</t>
    </r>
    <r>
      <rPr>
        <sz val="22"/>
        <rFont val="Times New Roman"/>
        <charset val="134"/>
      </rPr>
      <t>12</t>
    </r>
    <r>
      <rPr>
        <sz val="22"/>
        <rFont val="方正仿宋简体"/>
        <charset val="134"/>
      </rPr>
      <t>个乡镇</t>
    </r>
    <r>
      <rPr>
        <sz val="22"/>
        <rFont val="Times New Roman"/>
        <charset val="134"/>
      </rPr>
      <t>10573</t>
    </r>
    <r>
      <rPr>
        <sz val="22"/>
        <rFont val="方正仿宋简体"/>
        <charset val="134"/>
      </rPr>
      <t>户脱贫户、监测对象利用房前屋后、前庭后院发展家庭特色种植，种植面积在</t>
    </r>
    <r>
      <rPr>
        <sz val="22"/>
        <rFont val="Times New Roman"/>
        <charset val="134"/>
      </rPr>
      <t>0.2</t>
    </r>
    <r>
      <rPr>
        <sz val="22"/>
        <rFont val="方正仿宋简体"/>
        <charset val="134"/>
      </rPr>
      <t>亩及以上并产生一定效益的，按照每亩</t>
    </r>
    <r>
      <rPr>
        <sz val="22"/>
        <rFont val="Times New Roman"/>
        <charset val="134"/>
      </rPr>
      <t>1000</t>
    </r>
    <r>
      <rPr>
        <sz val="22"/>
        <rFont val="方正仿宋简体"/>
        <charset val="134"/>
      </rPr>
      <t>元的标准给予补助，每户享受补助资金上限</t>
    </r>
    <r>
      <rPr>
        <sz val="22"/>
        <rFont val="Times New Roman"/>
        <charset val="134"/>
      </rPr>
      <t>1000</t>
    </r>
    <r>
      <rPr>
        <sz val="22"/>
        <rFont val="方正仿宋简体"/>
        <charset val="134"/>
      </rPr>
      <t>元，</t>
    </r>
    <r>
      <rPr>
        <sz val="22"/>
        <rFont val="Times New Roman"/>
        <charset val="134"/>
      </rPr>
      <t>2025</t>
    </r>
    <r>
      <rPr>
        <sz val="22"/>
        <rFont val="方正仿宋简体"/>
        <charset val="134"/>
      </rPr>
      <t>年计划补贴</t>
    </r>
    <r>
      <rPr>
        <sz val="22"/>
        <rFont val="Times New Roman"/>
        <charset val="134"/>
      </rPr>
      <t>3937.4</t>
    </r>
    <r>
      <rPr>
        <sz val="22"/>
        <rFont val="方正仿宋简体"/>
        <charset val="134"/>
      </rPr>
      <t>亩。其中，阿瓦提镇</t>
    </r>
    <r>
      <rPr>
        <sz val="22"/>
        <rFont val="Times New Roman"/>
        <charset val="134"/>
      </rPr>
      <t>830</t>
    </r>
    <r>
      <rPr>
        <sz val="22"/>
        <rFont val="方正仿宋简体"/>
        <charset val="134"/>
      </rPr>
      <t>户</t>
    </r>
    <r>
      <rPr>
        <sz val="22"/>
        <rFont val="Times New Roman"/>
        <charset val="134"/>
      </rPr>
      <t>280</t>
    </r>
    <r>
      <rPr>
        <sz val="22"/>
        <rFont val="方正仿宋简体"/>
        <charset val="134"/>
      </rPr>
      <t>亩、英吾斯塘乡</t>
    </r>
    <r>
      <rPr>
        <sz val="22"/>
        <rFont val="Times New Roman"/>
        <charset val="134"/>
      </rPr>
      <t>988</t>
    </r>
    <r>
      <rPr>
        <sz val="22"/>
        <rFont val="方正仿宋简体"/>
        <charset val="134"/>
      </rPr>
      <t>户</t>
    </r>
    <r>
      <rPr>
        <sz val="22"/>
        <rFont val="Times New Roman"/>
        <charset val="134"/>
      </rPr>
      <t>254.8</t>
    </r>
    <r>
      <rPr>
        <sz val="22"/>
        <rFont val="方正仿宋简体"/>
        <charset val="134"/>
      </rPr>
      <t>亩、琼库尔恰克乡</t>
    </r>
    <r>
      <rPr>
        <sz val="22"/>
        <rFont val="Times New Roman"/>
        <charset val="134"/>
      </rPr>
      <t>1080</t>
    </r>
    <r>
      <rPr>
        <sz val="22"/>
        <rFont val="方正仿宋简体"/>
        <charset val="134"/>
      </rPr>
      <t>户</t>
    </r>
    <r>
      <rPr>
        <sz val="22"/>
        <rFont val="Times New Roman"/>
        <charset val="134"/>
      </rPr>
      <t>280</t>
    </r>
    <r>
      <rPr>
        <sz val="22"/>
        <rFont val="方正仿宋简体"/>
        <charset val="134"/>
      </rPr>
      <t>亩、色力布亚镇</t>
    </r>
    <r>
      <rPr>
        <sz val="22"/>
        <rFont val="Times New Roman"/>
        <charset val="134"/>
      </rPr>
      <t>1190</t>
    </r>
    <r>
      <rPr>
        <sz val="22"/>
        <rFont val="方正仿宋简体"/>
        <charset val="134"/>
      </rPr>
      <t>户</t>
    </r>
    <r>
      <rPr>
        <sz val="22"/>
        <rFont val="Times New Roman"/>
        <charset val="134"/>
      </rPr>
      <t>298.8</t>
    </r>
    <r>
      <rPr>
        <sz val="22"/>
        <rFont val="方正仿宋简体"/>
        <charset val="134"/>
      </rPr>
      <t>亩、阿拉格尔乡</t>
    </r>
    <r>
      <rPr>
        <sz val="22"/>
        <rFont val="Times New Roman"/>
        <charset val="134"/>
      </rPr>
      <t>1500</t>
    </r>
    <r>
      <rPr>
        <sz val="22"/>
        <rFont val="方正仿宋简体"/>
        <charset val="134"/>
      </rPr>
      <t>户</t>
    </r>
    <r>
      <rPr>
        <sz val="22"/>
        <rFont val="Times New Roman"/>
        <charset val="134"/>
      </rPr>
      <t>440</t>
    </r>
    <r>
      <rPr>
        <sz val="22"/>
        <rFont val="方正仿宋简体"/>
        <charset val="134"/>
      </rPr>
      <t>亩、阿克萨克马热勒乡</t>
    </r>
    <r>
      <rPr>
        <sz val="22"/>
        <rFont val="Times New Roman"/>
        <charset val="134"/>
      </rPr>
      <t>956</t>
    </r>
    <r>
      <rPr>
        <sz val="22"/>
        <rFont val="方正仿宋简体"/>
        <charset val="134"/>
      </rPr>
      <t>户</t>
    </r>
    <r>
      <rPr>
        <sz val="22"/>
        <rFont val="Times New Roman"/>
        <charset val="134"/>
      </rPr>
      <t>441</t>
    </r>
    <r>
      <rPr>
        <sz val="22"/>
        <rFont val="方正仿宋简体"/>
        <charset val="134"/>
      </rPr>
      <t>亩、夏马勒乡</t>
    </r>
    <r>
      <rPr>
        <sz val="22"/>
        <rFont val="Times New Roman"/>
        <charset val="134"/>
      </rPr>
      <t>430</t>
    </r>
    <r>
      <rPr>
        <sz val="22"/>
        <rFont val="方正仿宋简体"/>
        <charset val="134"/>
      </rPr>
      <t>户</t>
    </r>
    <r>
      <rPr>
        <sz val="22"/>
        <rFont val="Times New Roman"/>
        <charset val="134"/>
      </rPr>
      <t>155</t>
    </r>
    <r>
      <rPr>
        <sz val="22"/>
        <rFont val="方正仿宋简体"/>
        <charset val="134"/>
      </rPr>
      <t>亩、阿纳库勒乡</t>
    </r>
    <r>
      <rPr>
        <sz val="22"/>
        <rFont val="Times New Roman"/>
        <charset val="134"/>
      </rPr>
      <t>530</t>
    </r>
    <r>
      <rPr>
        <sz val="22"/>
        <rFont val="方正仿宋简体"/>
        <charset val="134"/>
      </rPr>
      <t>户</t>
    </r>
    <r>
      <rPr>
        <sz val="22"/>
        <rFont val="Times New Roman"/>
        <charset val="134"/>
      </rPr>
      <t>150</t>
    </r>
    <r>
      <rPr>
        <sz val="22"/>
        <rFont val="方正仿宋简体"/>
        <charset val="134"/>
      </rPr>
      <t>亩、巴楚镇</t>
    </r>
    <r>
      <rPr>
        <sz val="22"/>
        <rFont val="Times New Roman"/>
        <charset val="134"/>
      </rPr>
      <t>19</t>
    </r>
    <r>
      <rPr>
        <sz val="22"/>
        <rFont val="方正仿宋简体"/>
        <charset val="134"/>
      </rPr>
      <t>户</t>
    </r>
    <r>
      <rPr>
        <sz val="22"/>
        <rFont val="Times New Roman"/>
        <charset val="134"/>
      </rPr>
      <t>8.8</t>
    </r>
    <r>
      <rPr>
        <sz val="22"/>
        <rFont val="方正仿宋简体"/>
        <charset val="134"/>
      </rPr>
      <t>亩、多来提巴格乡</t>
    </r>
    <r>
      <rPr>
        <sz val="22"/>
        <rFont val="Times New Roman"/>
        <charset val="134"/>
      </rPr>
      <t>2000</t>
    </r>
    <r>
      <rPr>
        <sz val="22"/>
        <rFont val="方正仿宋简体"/>
        <charset val="134"/>
      </rPr>
      <t>户</t>
    </r>
    <r>
      <rPr>
        <sz val="22"/>
        <rFont val="Times New Roman"/>
        <charset val="134"/>
      </rPr>
      <t>1050</t>
    </r>
    <r>
      <rPr>
        <sz val="22"/>
        <rFont val="方正仿宋简体"/>
        <charset val="134"/>
      </rPr>
      <t>亩、恰尔巴格乡</t>
    </r>
    <r>
      <rPr>
        <sz val="22"/>
        <rFont val="Times New Roman"/>
        <charset val="134"/>
      </rPr>
      <t>1000</t>
    </r>
    <r>
      <rPr>
        <sz val="22"/>
        <rFont val="方正仿宋简体"/>
        <charset val="134"/>
      </rPr>
      <t>户</t>
    </r>
    <r>
      <rPr>
        <sz val="22"/>
        <rFont val="Times New Roman"/>
        <charset val="134"/>
      </rPr>
      <t>550</t>
    </r>
    <r>
      <rPr>
        <sz val="22"/>
        <rFont val="方正仿宋简体"/>
        <charset val="134"/>
      </rPr>
      <t>亩、三岔口镇</t>
    </r>
    <r>
      <rPr>
        <sz val="22"/>
        <rFont val="Times New Roman"/>
        <charset val="134"/>
      </rPr>
      <t>50</t>
    </r>
    <r>
      <rPr>
        <sz val="22"/>
        <rFont val="方正仿宋简体"/>
        <charset val="134"/>
      </rPr>
      <t>户</t>
    </r>
    <r>
      <rPr>
        <sz val="22"/>
        <rFont val="Times New Roman"/>
        <charset val="134"/>
      </rPr>
      <t>29</t>
    </r>
    <r>
      <rPr>
        <sz val="22"/>
        <rFont val="方正仿宋简体"/>
        <charset val="134"/>
      </rPr>
      <t>亩。</t>
    </r>
  </si>
  <si>
    <r>
      <rPr>
        <sz val="22"/>
        <rFont val="方正仿宋简体"/>
        <charset val="134"/>
      </rPr>
      <t>补贴庭院经济果蔬面积</t>
    </r>
    <r>
      <rPr>
        <sz val="22"/>
        <rFont val="宋体"/>
        <charset val="134"/>
      </rPr>
      <t>≥</t>
    </r>
    <r>
      <rPr>
        <sz val="22"/>
        <rFont val="Times New Roman"/>
        <charset val="134"/>
      </rPr>
      <t>3937.4</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500</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12633</t>
    </r>
    <r>
      <rPr>
        <sz val="22"/>
        <rFont val="方正仿宋简体"/>
        <charset val="134"/>
      </rPr>
      <t>户，通过项目实施，激发农户内生动力，有效保障农户发展庭院经济积极性，促进农户实现多元化增收。</t>
    </r>
  </si>
  <si>
    <r>
      <rPr>
        <sz val="22"/>
        <rFont val="方正仿宋简体"/>
        <charset val="134"/>
      </rPr>
      <t>耿德一、罗建新、包永瑞、高疆、蒋久健、李鹏辉、潘荣森、木拉提</t>
    </r>
    <r>
      <rPr>
        <sz val="22"/>
        <rFont val="Times New Roman"/>
        <charset val="134"/>
      </rPr>
      <t>·</t>
    </r>
    <r>
      <rPr>
        <sz val="22"/>
        <rFont val="方正仿宋简体"/>
        <charset val="134"/>
      </rPr>
      <t>库尔班、牛振东、汪生龙、刘山山、贾中元、田兵兵</t>
    </r>
  </si>
  <si>
    <r>
      <rPr>
        <b/>
        <sz val="20"/>
        <color theme="1"/>
        <rFont val="方正仿宋简体"/>
        <charset val="134"/>
      </rPr>
      <t>二、就业增收</t>
    </r>
  </si>
  <si>
    <t>BCX042</t>
  </si>
  <si>
    <r>
      <rPr>
        <sz val="22"/>
        <color theme="1"/>
        <rFont val="方正仿宋简体"/>
        <charset val="134"/>
      </rPr>
      <t>巴楚县</t>
    </r>
    <r>
      <rPr>
        <sz val="22"/>
        <color theme="1"/>
        <rFont val="Times New Roman"/>
        <charset val="134"/>
      </rPr>
      <t>2025</t>
    </r>
    <r>
      <rPr>
        <sz val="22"/>
        <color theme="1"/>
        <rFont val="方正仿宋简体"/>
        <charset val="134"/>
      </rPr>
      <t>年帮扶对象公益性岗位补贴项目</t>
    </r>
  </si>
  <si>
    <r>
      <rPr>
        <sz val="22"/>
        <color theme="1"/>
        <rFont val="方正仿宋简体"/>
        <charset val="134"/>
      </rPr>
      <t>就业项目</t>
    </r>
  </si>
  <si>
    <r>
      <rPr>
        <sz val="22"/>
        <color theme="1"/>
        <rFont val="方正仿宋简体"/>
        <charset val="134"/>
      </rPr>
      <t>公益性岗位</t>
    </r>
  </si>
  <si>
    <r>
      <rPr>
        <b/>
        <sz val="22"/>
        <rFont val="方正仿宋简体"/>
        <charset val="134"/>
      </rPr>
      <t>总投资：</t>
    </r>
    <r>
      <rPr>
        <sz val="22"/>
        <rFont val="Times New Roman"/>
        <charset val="134"/>
      </rPr>
      <t>2000.376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对巴楚县</t>
    </r>
    <r>
      <rPr>
        <sz val="22"/>
        <rFont val="Times New Roman"/>
        <charset val="134"/>
      </rPr>
      <t>1029</t>
    </r>
    <r>
      <rPr>
        <sz val="22"/>
        <rFont val="方正仿宋简体"/>
        <charset val="134"/>
      </rPr>
      <t>名脱贫人口或监测对象开发公益性岗位，对公岗就业人员按照</t>
    </r>
    <r>
      <rPr>
        <sz val="22"/>
        <rFont val="Times New Roman"/>
        <charset val="134"/>
      </rPr>
      <t>1620</t>
    </r>
    <r>
      <rPr>
        <sz val="22"/>
        <rFont val="方正仿宋简体"/>
        <charset val="134"/>
      </rPr>
      <t>元</t>
    </r>
    <r>
      <rPr>
        <sz val="22"/>
        <rFont val="Times New Roman"/>
        <charset val="134"/>
      </rPr>
      <t>/</t>
    </r>
    <r>
      <rPr>
        <sz val="22"/>
        <rFont val="方正仿宋简体"/>
        <charset val="134"/>
      </rPr>
      <t>人</t>
    </r>
    <r>
      <rPr>
        <sz val="22"/>
        <rFont val="Times New Roman"/>
        <charset val="134"/>
      </rPr>
      <t>/</t>
    </r>
    <r>
      <rPr>
        <sz val="22"/>
        <rFont val="方正仿宋简体"/>
        <charset val="134"/>
      </rPr>
      <t>月的标准进行岗位补贴。</t>
    </r>
  </si>
  <si>
    <r>
      <rPr>
        <sz val="22"/>
        <color rgb="FF000000"/>
        <rFont val="方正仿宋简体"/>
        <charset val="134"/>
      </rPr>
      <t>发放岗位人数</t>
    </r>
    <r>
      <rPr>
        <sz val="22"/>
        <color rgb="FF000000"/>
        <rFont val="宋体"/>
        <charset val="134"/>
      </rPr>
      <t>≥</t>
    </r>
    <r>
      <rPr>
        <sz val="22"/>
        <color rgb="FF000000"/>
        <rFont val="Times New Roman"/>
        <charset val="134"/>
      </rPr>
      <t>1029</t>
    </r>
    <r>
      <rPr>
        <sz val="22"/>
        <color rgb="FF000000"/>
        <rFont val="方正仿宋简体"/>
        <charset val="134"/>
      </rPr>
      <t>人，发放标准达标率</t>
    </r>
    <r>
      <rPr>
        <sz val="22"/>
        <color rgb="FF000000"/>
        <rFont val="Times New Roman"/>
        <charset val="134"/>
      </rPr>
      <t>=100%</t>
    </r>
    <r>
      <rPr>
        <sz val="22"/>
        <color rgb="FF000000"/>
        <rFont val="方正仿宋简体"/>
        <charset val="134"/>
      </rPr>
      <t>，发放月数</t>
    </r>
    <r>
      <rPr>
        <sz val="22"/>
        <color rgb="FF000000"/>
        <rFont val="宋体"/>
        <charset val="134"/>
      </rPr>
      <t>≥</t>
    </r>
    <r>
      <rPr>
        <sz val="22"/>
        <color rgb="FF000000"/>
        <rFont val="Times New Roman"/>
        <charset val="134"/>
      </rPr>
      <t>12</t>
    </r>
    <r>
      <rPr>
        <sz val="22"/>
        <color rgb="FF000000"/>
        <rFont val="方正仿宋简体"/>
        <charset val="134"/>
      </rPr>
      <t>个月，享受公益性岗位补贴标准</t>
    </r>
    <r>
      <rPr>
        <sz val="22"/>
        <color rgb="FF000000"/>
        <rFont val="Times New Roman"/>
        <charset val="134"/>
      </rPr>
      <t>=1620</t>
    </r>
    <r>
      <rPr>
        <sz val="22"/>
        <color rgb="FF000000"/>
        <rFont val="方正仿宋简体"/>
        <charset val="134"/>
      </rPr>
      <t>元；</t>
    </r>
    <r>
      <rPr>
        <sz val="22"/>
        <color rgb="FF000000"/>
        <rFont val="Times New Roman"/>
        <charset val="134"/>
      </rPr>
      <t xml:space="preserve">
</t>
    </r>
    <r>
      <rPr>
        <b/>
        <sz val="22"/>
        <color rgb="FF000000"/>
        <rFont val="方正仿宋简体"/>
        <charset val="134"/>
      </rPr>
      <t>经济效益</t>
    </r>
    <r>
      <rPr>
        <sz val="22"/>
        <color rgb="FF000000"/>
        <rFont val="Times New Roman"/>
        <charset val="134"/>
      </rPr>
      <t>:</t>
    </r>
    <r>
      <rPr>
        <sz val="22"/>
        <color rgb="FF000000"/>
        <rFont val="方正仿宋简体"/>
        <charset val="134"/>
      </rPr>
      <t>带动增加脱贫户及监测户全年总收入</t>
    </r>
    <r>
      <rPr>
        <sz val="22"/>
        <color rgb="FF000000"/>
        <rFont val="宋体"/>
        <charset val="134"/>
      </rPr>
      <t>≥</t>
    </r>
    <r>
      <rPr>
        <sz val="22"/>
        <color rgb="FF000000"/>
        <rFont val="Times New Roman"/>
        <charset val="134"/>
      </rPr>
      <t>2000.376</t>
    </r>
    <r>
      <rPr>
        <sz val="22"/>
        <color rgb="FF000000"/>
        <rFont val="方正仿宋简体"/>
        <charset val="134"/>
      </rPr>
      <t>万元；</t>
    </r>
    <r>
      <rPr>
        <sz val="22"/>
        <color rgb="FF000000"/>
        <rFont val="Times New Roman"/>
        <charset val="134"/>
      </rPr>
      <t xml:space="preserve">
</t>
    </r>
    <r>
      <rPr>
        <b/>
        <sz val="22"/>
        <color rgb="FF000000"/>
        <rFont val="方正仿宋简体"/>
        <charset val="134"/>
      </rPr>
      <t>社会效益</t>
    </r>
    <r>
      <rPr>
        <sz val="22"/>
        <color rgb="FF000000"/>
        <rFont val="Times New Roman"/>
        <charset val="134"/>
      </rPr>
      <t>:</t>
    </r>
    <r>
      <rPr>
        <sz val="22"/>
        <color rgb="FF000000"/>
        <rFont val="方正仿宋简体"/>
        <charset val="134"/>
      </rPr>
      <t>带动脱贫户</t>
    </r>
    <r>
      <rPr>
        <sz val="22"/>
        <color rgb="FF000000"/>
        <rFont val="Times New Roman"/>
        <charset val="134"/>
      </rPr>
      <t>(</t>
    </r>
    <r>
      <rPr>
        <sz val="22"/>
        <color rgb="FF000000"/>
        <rFont val="方正仿宋简体"/>
        <charset val="134"/>
      </rPr>
      <t>含监测对象</t>
    </r>
    <r>
      <rPr>
        <sz val="22"/>
        <color rgb="FF000000"/>
        <rFont val="Times New Roman"/>
        <charset val="134"/>
      </rPr>
      <t>)</t>
    </r>
    <r>
      <rPr>
        <sz val="22"/>
        <color rgb="FF000000"/>
        <rFont val="方正仿宋简体"/>
        <charset val="134"/>
      </rPr>
      <t>就业人数</t>
    </r>
    <r>
      <rPr>
        <sz val="22"/>
        <color rgb="FF000000"/>
        <rFont val="宋体"/>
        <charset val="134"/>
      </rPr>
      <t>≥</t>
    </r>
    <r>
      <rPr>
        <sz val="22"/>
        <color rgb="FF000000"/>
        <rFont val="Times New Roman"/>
        <charset val="134"/>
      </rPr>
      <t>1029</t>
    </r>
    <r>
      <rPr>
        <sz val="22"/>
        <color rgb="FF000000"/>
        <rFont val="方正仿宋简体"/>
        <charset val="134"/>
      </rPr>
      <t>人，通过项目实施，增加就业人员家庭收入，促进稳定就业，持续巩固脱贫攻坚成果成效，增强群众获得感和幸福感</t>
    </r>
  </si>
  <si>
    <t>促进监测户稳定就业，持续增收，进一步巩固脱贫攻坚成果同乡村振兴有效衔接，缓解基层用人压力，提升基层公共服务能力。</t>
  </si>
  <si>
    <r>
      <rPr>
        <sz val="22"/>
        <rFont val="方正仿宋简体"/>
        <charset val="134"/>
      </rPr>
      <t>县人力资源和社会保障局</t>
    </r>
  </si>
  <si>
    <r>
      <rPr>
        <sz val="22"/>
        <rFont val="方正仿宋简体"/>
        <charset val="134"/>
      </rPr>
      <t>刘文全</t>
    </r>
  </si>
  <si>
    <t>BCX043</t>
  </si>
  <si>
    <r>
      <rPr>
        <sz val="22"/>
        <color theme="1"/>
        <rFont val="方正仿宋简体"/>
        <charset val="134"/>
      </rPr>
      <t>巴楚县</t>
    </r>
    <r>
      <rPr>
        <sz val="22"/>
        <color theme="1"/>
        <rFont val="Times New Roman"/>
        <charset val="134"/>
      </rPr>
      <t>2025</t>
    </r>
    <r>
      <rPr>
        <sz val="22"/>
        <color theme="1"/>
        <rFont val="方正仿宋简体"/>
        <charset val="134"/>
      </rPr>
      <t>年农村道路管护人员补助项目</t>
    </r>
  </si>
  <si>
    <r>
      <rPr>
        <b/>
        <sz val="22"/>
        <rFont val="方正仿宋简体"/>
        <charset val="134"/>
      </rPr>
      <t>总投资：</t>
    </r>
    <r>
      <rPr>
        <sz val="22"/>
        <rFont val="Times New Roman"/>
        <charset val="134"/>
      </rPr>
      <t>1423.2</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为巴楚县</t>
    </r>
    <r>
      <rPr>
        <sz val="22"/>
        <rFont val="Times New Roman"/>
        <charset val="134"/>
      </rPr>
      <t>1186</t>
    </r>
    <r>
      <rPr>
        <sz val="22"/>
        <rFont val="方正仿宋简体"/>
        <charset val="134"/>
      </rPr>
      <t>名脱贫人口或监测对象安排农村公路管护员公益性岗位，发放工资补助，每人每月</t>
    </r>
    <r>
      <rPr>
        <sz val="22"/>
        <rFont val="Times New Roman"/>
        <charset val="134"/>
      </rPr>
      <t>1000</t>
    </r>
    <r>
      <rPr>
        <sz val="22"/>
        <rFont val="方正仿宋简体"/>
        <charset val="134"/>
      </rPr>
      <t>元，解决脱贫人口或监测对象就业，促进农户增收。</t>
    </r>
  </si>
  <si>
    <r>
      <rPr>
        <sz val="22"/>
        <rFont val="方正仿宋简体"/>
        <charset val="134"/>
      </rPr>
      <t>补助农村公路管护员人数</t>
    </r>
    <r>
      <rPr>
        <sz val="22"/>
        <rFont val="宋体"/>
        <charset val="134"/>
      </rPr>
      <t>≥</t>
    </r>
    <r>
      <rPr>
        <sz val="22"/>
        <rFont val="Times New Roman"/>
        <charset val="134"/>
      </rPr>
      <t>1186</t>
    </r>
    <r>
      <rPr>
        <sz val="22"/>
        <rFont val="方正仿宋简体"/>
        <charset val="134"/>
      </rPr>
      <t>人，管护农村公路公里数</t>
    </r>
    <r>
      <rPr>
        <sz val="22"/>
        <rFont val="宋体"/>
        <charset val="134"/>
      </rPr>
      <t>≥</t>
    </r>
    <r>
      <rPr>
        <sz val="22"/>
        <rFont val="Times New Roman"/>
        <charset val="134"/>
      </rPr>
      <t>4050km</t>
    </r>
    <r>
      <rPr>
        <sz val="22"/>
        <rFont val="方正仿宋简体"/>
        <charset val="134"/>
      </rPr>
      <t>，管护员参加养护工作合格率</t>
    </r>
    <r>
      <rPr>
        <sz val="22"/>
        <rFont val="Times New Roman"/>
        <charset val="134"/>
      </rPr>
      <t>=100%</t>
    </r>
    <r>
      <rPr>
        <sz val="22"/>
        <rFont val="方正仿宋简体"/>
        <charset val="134"/>
      </rPr>
      <t>，管护人员补助标准</t>
    </r>
    <r>
      <rPr>
        <sz val="22"/>
        <rFont val="Times New Roman"/>
        <charset val="134"/>
      </rPr>
      <t>=1000</t>
    </r>
    <r>
      <rPr>
        <sz val="22"/>
        <rFont val="方正仿宋简体"/>
        <charset val="134"/>
      </rPr>
      <t>元，资金补助发放及时率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：带动增加脱贫人口（含监测对象）全年总收入</t>
    </r>
    <r>
      <rPr>
        <sz val="22"/>
        <rFont val="宋体"/>
        <charset val="134"/>
      </rPr>
      <t>≥</t>
    </r>
    <r>
      <rPr>
        <sz val="22"/>
        <rFont val="Times New Roman"/>
        <charset val="134"/>
      </rPr>
      <t>1423.2</t>
    </r>
    <r>
      <rPr>
        <sz val="22"/>
        <rFont val="方正仿宋简体"/>
        <charset val="134"/>
      </rPr>
      <t>万元。</t>
    </r>
  </si>
  <si>
    <r>
      <rPr>
        <sz val="22"/>
        <color theme="1"/>
        <rFont val="方正仿宋简体"/>
        <charset val="134"/>
      </rPr>
      <t>为全县</t>
    </r>
    <r>
      <rPr>
        <sz val="22"/>
        <color theme="1"/>
        <rFont val="Times New Roman"/>
        <charset val="134"/>
      </rPr>
      <t>1186</t>
    </r>
    <r>
      <rPr>
        <sz val="22"/>
        <color theme="1"/>
        <rFont val="方正仿宋简体"/>
        <charset val="134"/>
      </rPr>
      <t>名监测户，脱贫户增加收益，实现脱贫户和监测户在家门口就业增收，就业增加收入。</t>
    </r>
  </si>
  <si>
    <r>
      <rPr>
        <sz val="22"/>
        <rFont val="方正仿宋简体"/>
        <charset val="134"/>
      </rPr>
      <t>县交通运输局</t>
    </r>
  </si>
  <si>
    <r>
      <rPr>
        <sz val="22"/>
        <rFont val="方正仿宋简体"/>
        <charset val="134"/>
      </rPr>
      <t>刘鑫</t>
    </r>
  </si>
  <si>
    <t>BCX044</t>
  </si>
  <si>
    <r>
      <rPr>
        <sz val="22"/>
        <color theme="1"/>
        <rFont val="方正仿宋简体"/>
        <charset val="134"/>
      </rPr>
      <t>外出务工脱贫劳动力（含监测帮扶对象）交通补助项目</t>
    </r>
  </si>
  <si>
    <r>
      <rPr>
        <sz val="22"/>
        <color theme="1"/>
        <rFont val="方正仿宋简体"/>
        <charset val="134"/>
      </rPr>
      <t>交通费补助</t>
    </r>
  </si>
  <si>
    <r>
      <rPr>
        <b/>
        <sz val="22"/>
        <rFont val="方正仿宋简体"/>
        <charset val="134"/>
      </rPr>
      <t>总投资：</t>
    </r>
    <r>
      <rPr>
        <sz val="22"/>
        <rFont val="Times New Roman"/>
        <charset val="134"/>
      </rPr>
      <t>500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对转移到巴楚县以外就业</t>
    </r>
    <r>
      <rPr>
        <sz val="22"/>
        <rFont val="Times New Roman"/>
        <charset val="134"/>
      </rPr>
      <t>3</t>
    </r>
    <r>
      <rPr>
        <sz val="22"/>
        <rFont val="方正仿宋简体"/>
        <charset val="134"/>
      </rPr>
      <t>个月以上的脱贫户或监测对象家庭人口给予一次性交通费补助，按照县外喀什地区以内（包括图木舒克市）不超过</t>
    </r>
    <r>
      <rPr>
        <sz val="22"/>
        <rFont val="Times New Roman"/>
        <charset val="134"/>
      </rPr>
      <t>200</t>
    </r>
    <r>
      <rPr>
        <sz val="22"/>
        <rFont val="方正仿宋简体"/>
        <charset val="134"/>
      </rPr>
      <t>元</t>
    </r>
    <r>
      <rPr>
        <sz val="22"/>
        <rFont val="Times New Roman"/>
        <charset val="134"/>
      </rPr>
      <t>/</t>
    </r>
    <r>
      <rPr>
        <sz val="22"/>
        <rFont val="方正仿宋简体"/>
        <charset val="134"/>
      </rPr>
      <t>人、疆内不超过</t>
    </r>
    <r>
      <rPr>
        <sz val="22"/>
        <rFont val="Times New Roman"/>
        <charset val="134"/>
      </rPr>
      <t>1000</t>
    </r>
    <r>
      <rPr>
        <sz val="22"/>
        <rFont val="方正仿宋简体"/>
        <charset val="134"/>
      </rPr>
      <t>元</t>
    </r>
    <r>
      <rPr>
        <sz val="22"/>
        <rFont val="Times New Roman"/>
        <charset val="134"/>
      </rPr>
      <t>/</t>
    </r>
    <r>
      <rPr>
        <sz val="22"/>
        <rFont val="方正仿宋简体"/>
        <charset val="134"/>
      </rPr>
      <t>人（其中：克州补贴</t>
    </r>
    <r>
      <rPr>
        <sz val="22"/>
        <rFont val="Times New Roman"/>
        <charset val="134"/>
      </rPr>
      <t>600</t>
    </r>
    <r>
      <rPr>
        <sz val="22"/>
        <rFont val="方正仿宋简体"/>
        <charset val="134"/>
      </rPr>
      <t>元</t>
    </r>
    <r>
      <rPr>
        <sz val="22"/>
        <rFont val="Times New Roman"/>
        <charset val="134"/>
      </rPr>
      <t>/</t>
    </r>
    <r>
      <rPr>
        <sz val="22"/>
        <rFont val="方正仿宋简体"/>
        <charset val="134"/>
      </rPr>
      <t>人，巴州、阿克苏地区、和田地区补贴</t>
    </r>
    <r>
      <rPr>
        <sz val="22"/>
        <rFont val="Times New Roman"/>
        <charset val="134"/>
      </rPr>
      <t>800</t>
    </r>
    <r>
      <rPr>
        <sz val="22"/>
        <rFont val="方正仿宋简体"/>
        <charset val="134"/>
      </rPr>
      <t>元</t>
    </r>
    <r>
      <rPr>
        <sz val="22"/>
        <rFont val="Times New Roman"/>
        <charset val="134"/>
      </rPr>
      <t>/</t>
    </r>
    <r>
      <rPr>
        <sz val="22"/>
        <rFont val="方正仿宋简体"/>
        <charset val="134"/>
      </rPr>
      <t>人，哈密市、吐鲁番市、乌鲁木齐市、昌吉州、克拉玛依市、博州、塔城地区、阿勒泰地区、伊犁州补贴</t>
    </r>
    <r>
      <rPr>
        <sz val="22"/>
        <rFont val="Times New Roman"/>
        <charset val="134"/>
      </rPr>
      <t>1000</t>
    </r>
    <r>
      <rPr>
        <sz val="22"/>
        <rFont val="方正仿宋简体"/>
        <charset val="134"/>
      </rPr>
      <t>元</t>
    </r>
    <r>
      <rPr>
        <sz val="22"/>
        <rFont val="Times New Roman"/>
        <charset val="134"/>
      </rPr>
      <t>/</t>
    </r>
    <r>
      <rPr>
        <sz val="22"/>
        <rFont val="方正仿宋简体"/>
        <charset val="134"/>
      </rPr>
      <t>人），疆外各省市不超过</t>
    </r>
    <r>
      <rPr>
        <sz val="22"/>
        <rFont val="Times New Roman"/>
        <charset val="134"/>
      </rPr>
      <t>2000</t>
    </r>
    <r>
      <rPr>
        <sz val="22"/>
        <rFont val="方正仿宋简体"/>
        <charset val="134"/>
      </rPr>
      <t>元</t>
    </r>
    <r>
      <rPr>
        <sz val="22"/>
        <rFont val="Times New Roman"/>
        <charset val="134"/>
      </rPr>
      <t>/</t>
    </r>
    <r>
      <rPr>
        <sz val="22"/>
        <rFont val="方正仿宋简体"/>
        <charset val="134"/>
      </rPr>
      <t>人标准给予补贴（其中：甘肃省、青海省、陕西省、宁夏补贴</t>
    </r>
    <r>
      <rPr>
        <sz val="22"/>
        <rFont val="Times New Roman"/>
        <charset val="134"/>
      </rPr>
      <t>1800</t>
    </r>
    <r>
      <rPr>
        <sz val="22"/>
        <rFont val="方正仿宋简体"/>
        <charset val="134"/>
      </rPr>
      <t>元</t>
    </r>
    <r>
      <rPr>
        <sz val="22"/>
        <rFont val="Times New Roman"/>
        <charset val="134"/>
      </rPr>
      <t>/</t>
    </r>
    <r>
      <rPr>
        <sz val="22"/>
        <rFont val="方正仿宋简体"/>
        <charset val="134"/>
      </rPr>
      <t>人），其余各省均为</t>
    </r>
    <r>
      <rPr>
        <sz val="22"/>
        <rFont val="Times New Roman"/>
        <charset val="134"/>
      </rPr>
      <t>2000</t>
    </r>
    <r>
      <rPr>
        <sz val="22"/>
        <rFont val="方正仿宋简体"/>
        <charset val="134"/>
      </rPr>
      <t>元</t>
    </r>
    <r>
      <rPr>
        <sz val="22"/>
        <rFont val="Times New Roman"/>
        <charset val="134"/>
      </rPr>
      <t>/</t>
    </r>
    <r>
      <rPr>
        <sz val="22"/>
        <rFont val="方正仿宋简体"/>
        <charset val="134"/>
      </rPr>
      <t>人给予补贴。受益群众</t>
    </r>
    <r>
      <rPr>
        <sz val="22"/>
        <rFont val="Times New Roman"/>
        <charset val="134"/>
      </rPr>
      <t>6200</t>
    </r>
    <r>
      <rPr>
        <sz val="22"/>
        <rFont val="方正仿宋简体"/>
        <charset val="134"/>
      </rPr>
      <t>人。</t>
    </r>
  </si>
  <si>
    <r>
      <t>补助转移就业脱贫户（含监测对象）</t>
    </r>
    <r>
      <rPr>
        <sz val="22"/>
        <color theme="1"/>
        <rFont val="宋体"/>
        <charset val="134"/>
      </rPr>
      <t>≥</t>
    </r>
    <r>
      <rPr>
        <sz val="22"/>
        <color theme="1"/>
        <rFont val="Times New Roman"/>
        <charset val="134"/>
      </rPr>
      <t>6200</t>
    </r>
    <r>
      <rPr>
        <sz val="22"/>
        <color theme="1"/>
        <rFont val="方正仿宋简体"/>
        <charset val="134"/>
      </rPr>
      <t>人，县外区内补助标准</t>
    </r>
    <r>
      <rPr>
        <sz val="22"/>
        <color theme="1"/>
        <rFont val="宋体"/>
        <charset val="134"/>
      </rPr>
      <t>≤</t>
    </r>
    <r>
      <rPr>
        <sz val="22"/>
        <color theme="1"/>
        <rFont val="Times New Roman"/>
        <charset val="134"/>
      </rPr>
      <t>200</t>
    </r>
    <r>
      <rPr>
        <sz val="22"/>
        <color theme="1"/>
        <rFont val="方正仿宋简体"/>
        <charset val="134"/>
      </rPr>
      <t>元</t>
    </r>
    <r>
      <rPr>
        <sz val="22"/>
        <color theme="1"/>
        <rFont val="Times New Roman"/>
        <charset val="134"/>
      </rPr>
      <t>/</t>
    </r>
    <r>
      <rPr>
        <sz val="22"/>
        <color theme="1"/>
        <rFont val="方正仿宋简体"/>
        <charset val="134"/>
      </rPr>
      <t>次，区外疆内补助标准</t>
    </r>
    <r>
      <rPr>
        <sz val="22"/>
        <color theme="1"/>
        <rFont val="宋体"/>
        <charset val="134"/>
      </rPr>
      <t>≤</t>
    </r>
    <r>
      <rPr>
        <sz val="22"/>
        <color theme="1"/>
        <rFont val="Times New Roman"/>
        <charset val="134"/>
      </rPr>
      <t>1000</t>
    </r>
    <r>
      <rPr>
        <sz val="22"/>
        <color theme="1"/>
        <rFont val="方正仿宋简体"/>
        <charset val="134"/>
      </rPr>
      <t>元</t>
    </r>
    <r>
      <rPr>
        <sz val="22"/>
        <color theme="1"/>
        <rFont val="Times New Roman"/>
        <charset val="134"/>
      </rPr>
      <t>/</t>
    </r>
    <r>
      <rPr>
        <sz val="22"/>
        <color theme="1"/>
        <rFont val="方正仿宋简体"/>
        <charset val="134"/>
      </rPr>
      <t>次，疆外补助标准</t>
    </r>
    <r>
      <rPr>
        <sz val="22"/>
        <color theme="1"/>
        <rFont val="宋体"/>
        <charset val="134"/>
      </rPr>
      <t>≤</t>
    </r>
    <r>
      <rPr>
        <sz val="22"/>
        <color theme="1"/>
        <rFont val="Times New Roman"/>
        <charset val="134"/>
      </rPr>
      <t>2000</t>
    </r>
    <r>
      <rPr>
        <sz val="22"/>
        <color theme="1"/>
        <rFont val="方正仿宋简体"/>
        <charset val="134"/>
      </rPr>
      <t>元</t>
    </r>
    <r>
      <rPr>
        <sz val="22"/>
        <color theme="1"/>
        <rFont val="Times New Roman"/>
        <charset val="134"/>
      </rPr>
      <t>/</t>
    </r>
    <r>
      <rPr>
        <sz val="22"/>
        <color theme="1"/>
        <rFont val="方正仿宋简体"/>
        <charset val="134"/>
      </rPr>
      <t>次；</t>
    </r>
    <r>
      <rPr>
        <sz val="22"/>
        <color theme="1"/>
        <rFont val="Times New Roman"/>
        <charset val="134"/>
      </rPr>
      <t xml:space="preserve">
</t>
    </r>
    <r>
      <rPr>
        <b/>
        <sz val="22"/>
        <color theme="1"/>
        <rFont val="方正仿宋简体"/>
        <charset val="134"/>
      </rPr>
      <t>经济效益</t>
    </r>
    <r>
      <rPr>
        <sz val="22"/>
        <color theme="1"/>
        <rFont val="方正仿宋简体"/>
        <charset val="134"/>
      </rPr>
      <t>：受益脱贫人口（含监测对象）</t>
    </r>
    <r>
      <rPr>
        <sz val="22"/>
        <color theme="1"/>
        <rFont val="宋体"/>
        <charset val="134"/>
      </rPr>
      <t>≥</t>
    </r>
    <r>
      <rPr>
        <sz val="22"/>
        <color theme="1"/>
        <rFont val="Times New Roman"/>
        <charset val="134"/>
      </rPr>
      <t>6200</t>
    </r>
    <r>
      <rPr>
        <sz val="22"/>
        <color theme="1"/>
        <rFont val="方正仿宋简体"/>
        <charset val="134"/>
      </rPr>
      <t>人，预计减少</t>
    </r>
    <r>
      <rPr>
        <sz val="22"/>
        <color theme="1"/>
        <rFont val="Times New Roman"/>
        <charset val="134"/>
      </rPr>
      <t>6200</t>
    </r>
    <r>
      <rPr>
        <sz val="22"/>
        <color theme="1"/>
        <rFont val="方正仿宋简体"/>
        <charset val="134"/>
      </rPr>
      <t>人赴疆内外路费支出，涉及资金</t>
    </r>
    <r>
      <rPr>
        <sz val="22"/>
        <color theme="1"/>
        <rFont val="Times New Roman"/>
        <charset val="134"/>
      </rPr>
      <t>300</t>
    </r>
    <r>
      <rPr>
        <sz val="22"/>
        <color theme="1"/>
        <rFont val="方正仿宋简体"/>
        <charset val="134"/>
      </rPr>
      <t>万元；</t>
    </r>
    <r>
      <rPr>
        <sz val="22"/>
        <color theme="1"/>
        <rFont val="Times New Roman"/>
        <charset val="134"/>
      </rPr>
      <t xml:space="preserve">
</t>
    </r>
    <r>
      <rPr>
        <b/>
        <sz val="22"/>
        <color theme="1"/>
        <rFont val="方正仿宋简体"/>
        <charset val="134"/>
      </rPr>
      <t>社会效益</t>
    </r>
    <r>
      <rPr>
        <sz val="22"/>
        <color theme="1"/>
        <rFont val="方正仿宋简体"/>
        <charset val="134"/>
      </rPr>
      <t>：为进一步鼓励外出就业增加收入，巩固拓展就业帮扶工作成果，预计受益人口</t>
    </r>
    <r>
      <rPr>
        <sz val="22"/>
        <color theme="1"/>
        <rFont val="Times New Roman"/>
        <charset val="134"/>
      </rPr>
      <t>6200</t>
    </r>
    <r>
      <rPr>
        <sz val="22"/>
        <color theme="1"/>
        <rFont val="方正仿宋简体"/>
        <charset val="134"/>
      </rPr>
      <t>人。</t>
    </r>
  </si>
  <si>
    <r>
      <rPr>
        <sz val="22"/>
        <color theme="1"/>
        <rFont val="方正仿宋简体"/>
        <charset val="134"/>
      </rPr>
      <t>通过对外出务工人员进行一次性交通补助，产生连动效益，促进外出务工增收，进一步巩固脱贫攻坚成果。</t>
    </r>
  </si>
  <si>
    <t>BCX045</t>
  </si>
  <si>
    <r>
      <rPr>
        <sz val="22"/>
        <color theme="1"/>
        <rFont val="方正仿宋简体"/>
        <charset val="134"/>
      </rPr>
      <t>巴楚县</t>
    </r>
    <r>
      <rPr>
        <sz val="22"/>
        <color theme="1"/>
        <rFont val="Times New Roman"/>
        <charset val="134"/>
      </rPr>
      <t>2025</t>
    </r>
    <r>
      <rPr>
        <sz val="22"/>
        <color theme="1"/>
        <rFont val="方正仿宋简体"/>
        <charset val="134"/>
      </rPr>
      <t>年临时公益性岗位补贴项目</t>
    </r>
  </si>
  <si>
    <r>
      <rPr>
        <b/>
        <sz val="22"/>
        <rFont val="方正仿宋简体"/>
        <charset val="134"/>
      </rPr>
      <t>总投资：</t>
    </r>
    <r>
      <rPr>
        <sz val="22"/>
        <rFont val="Times New Roman"/>
        <charset val="134"/>
      </rPr>
      <t>1582.416</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为巴楚县</t>
    </r>
    <r>
      <rPr>
        <sz val="22"/>
        <rFont val="Times New Roman"/>
        <charset val="134"/>
      </rPr>
      <t>1628</t>
    </r>
    <r>
      <rPr>
        <sz val="22"/>
        <rFont val="方正仿宋简体"/>
        <charset val="134"/>
      </rPr>
      <t>名脱贫人口或监测对象安排临时公益性岗位（</t>
    </r>
    <r>
      <rPr>
        <sz val="22"/>
        <rFont val="Times New Roman"/>
        <charset val="134"/>
      </rPr>
      <t>4</t>
    </r>
    <r>
      <rPr>
        <sz val="22"/>
        <rFont val="方正仿宋简体"/>
        <charset val="134"/>
      </rPr>
      <t>月至</t>
    </r>
    <r>
      <rPr>
        <sz val="22"/>
        <rFont val="Times New Roman"/>
        <charset val="134"/>
      </rPr>
      <t>9</t>
    </r>
    <r>
      <rPr>
        <sz val="22"/>
        <rFont val="方正仿宋简体"/>
        <charset val="134"/>
      </rPr>
      <t>月），发放岗位补贴，每人每月</t>
    </r>
    <r>
      <rPr>
        <sz val="22"/>
        <rFont val="Times New Roman"/>
        <charset val="134"/>
      </rPr>
      <t>1620</t>
    </r>
    <r>
      <rPr>
        <sz val="22"/>
        <rFont val="方正仿宋简体"/>
        <charset val="134"/>
      </rPr>
      <t>元，解决脱贫人口或监测对象就业，促进农户增收。</t>
    </r>
  </si>
  <si>
    <r>
      <rPr>
        <sz val="22"/>
        <color rgb="FF000000"/>
        <rFont val="方正仿宋简体"/>
        <charset val="134"/>
      </rPr>
      <t>发放岗位人数</t>
    </r>
    <r>
      <rPr>
        <sz val="22"/>
        <color rgb="FF000000"/>
        <rFont val="宋体"/>
        <charset val="134"/>
      </rPr>
      <t>≥</t>
    </r>
    <r>
      <rPr>
        <sz val="22"/>
        <color rgb="FF000000"/>
        <rFont val="Times New Roman"/>
        <charset val="134"/>
      </rPr>
      <t>1628</t>
    </r>
    <r>
      <rPr>
        <sz val="22"/>
        <color rgb="FF000000"/>
        <rFont val="方正仿宋简体"/>
        <charset val="134"/>
      </rPr>
      <t>人，发放标准达标率</t>
    </r>
    <r>
      <rPr>
        <sz val="22"/>
        <color rgb="FF000000"/>
        <rFont val="Times New Roman"/>
        <charset val="134"/>
      </rPr>
      <t>=100%</t>
    </r>
    <r>
      <rPr>
        <sz val="22"/>
        <color rgb="FF000000"/>
        <rFont val="方正仿宋简体"/>
        <charset val="134"/>
      </rPr>
      <t>，发放月数</t>
    </r>
    <r>
      <rPr>
        <sz val="22"/>
        <color rgb="FF000000"/>
        <rFont val="宋体"/>
        <charset val="134"/>
      </rPr>
      <t>≥</t>
    </r>
    <r>
      <rPr>
        <sz val="22"/>
        <color rgb="FF000000"/>
        <rFont val="Times New Roman"/>
        <charset val="134"/>
      </rPr>
      <t>6</t>
    </r>
    <r>
      <rPr>
        <sz val="22"/>
        <color rgb="FF000000"/>
        <rFont val="方正仿宋简体"/>
        <charset val="134"/>
      </rPr>
      <t>个月，享受公益性岗位补贴标准</t>
    </r>
    <r>
      <rPr>
        <sz val="22"/>
        <color rgb="FF000000"/>
        <rFont val="Times New Roman"/>
        <charset val="134"/>
      </rPr>
      <t>=1620</t>
    </r>
    <r>
      <rPr>
        <sz val="22"/>
        <color rgb="FF000000"/>
        <rFont val="方正仿宋简体"/>
        <charset val="134"/>
      </rPr>
      <t>元；</t>
    </r>
    <r>
      <rPr>
        <sz val="22"/>
        <color rgb="FF000000"/>
        <rFont val="Times New Roman"/>
        <charset val="134"/>
      </rPr>
      <t xml:space="preserve">
</t>
    </r>
    <r>
      <rPr>
        <b/>
        <sz val="22"/>
        <color rgb="FF000000"/>
        <rFont val="方正仿宋简体"/>
        <charset val="134"/>
      </rPr>
      <t>经济效益</t>
    </r>
    <r>
      <rPr>
        <b/>
        <sz val="22"/>
        <color rgb="FF000000"/>
        <rFont val="Times New Roman"/>
        <charset val="134"/>
      </rPr>
      <t>:</t>
    </r>
    <r>
      <rPr>
        <sz val="22"/>
        <color rgb="FF000000"/>
        <rFont val="方正仿宋简体"/>
        <charset val="134"/>
      </rPr>
      <t>带动增加脱贫户及监测户全年总收入</t>
    </r>
    <r>
      <rPr>
        <sz val="22"/>
        <color rgb="FF000000"/>
        <rFont val="宋体"/>
        <charset val="134"/>
      </rPr>
      <t>≥</t>
    </r>
    <r>
      <rPr>
        <sz val="22"/>
        <color rgb="FF000000"/>
        <rFont val="Times New Roman"/>
        <charset val="134"/>
      </rPr>
      <t>1582.416</t>
    </r>
    <r>
      <rPr>
        <sz val="22"/>
        <color rgb="FF000000"/>
        <rFont val="方正仿宋简体"/>
        <charset val="134"/>
      </rPr>
      <t>万元；</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带动脱贫户</t>
    </r>
    <r>
      <rPr>
        <sz val="22"/>
        <color rgb="FF000000"/>
        <rFont val="Times New Roman"/>
        <charset val="134"/>
      </rPr>
      <t>(</t>
    </r>
    <r>
      <rPr>
        <sz val="22"/>
        <color rgb="FF000000"/>
        <rFont val="方正仿宋简体"/>
        <charset val="134"/>
      </rPr>
      <t>含监测对象</t>
    </r>
    <r>
      <rPr>
        <sz val="22"/>
        <color rgb="FF000000"/>
        <rFont val="Times New Roman"/>
        <charset val="134"/>
      </rPr>
      <t>)</t>
    </r>
    <r>
      <rPr>
        <sz val="22"/>
        <color rgb="FF000000"/>
        <rFont val="方正仿宋简体"/>
        <charset val="134"/>
      </rPr>
      <t>就业人数</t>
    </r>
    <r>
      <rPr>
        <sz val="22"/>
        <color rgb="FF000000"/>
        <rFont val="宋体"/>
        <charset val="134"/>
      </rPr>
      <t>≥</t>
    </r>
    <r>
      <rPr>
        <sz val="22"/>
        <color rgb="FF000000"/>
        <rFont val="Times New Roman"/>
        <charset val="134"/>
      </rPr>
      <t>1028</t>
    </r>
    <r>
      <rPr>
        <sz val="22"/>
        <color rgb="FF000000"/>
        <rFont val="方正仿宋简体"/>
        <charset val="134"/>
      </rPr>
      <t>人，通过项目实施，增加就业人员家庭收入，促进稳定就业，持续巩固脱贫攻坚成果成效，增强群众获得感和幸福感。</t>
    </r>
  </si>
  <si>
    <r>
      <rPr>
        <sz val="22"/>
        <color theme="1"/>
        <rFont val="方正仿宋简体"/>
        <charset val="134"/>
      </rPr>
      <t>对返乡在乡脱贫户和监测对象家庭劳动力，因不确定因素影响无法外出务工的情况，给予临时性公益性岗位过渡，减轻不确定因素对稳岗就业增收影响，促进就业增收。</t>
    </r>
  </si>
  <si>
    <r>
      <rPr>
        <b/>
        <sz val="20"/>
        <color theme="1"/>
        <rFont val="方正仿宋简体"/>
        <charset val="134"/>
      </rPr>
      <t>三、乡村建设</t>
    </r>
  </si>
  <si>
    <t>BCX046</t>
  </si>
  <si>
    <r>
      <rPr>
        <sz val="22"/>
        <color rgb="FF000000"/>
        <rFont val="方正仿宋简体"/>
        <charset val="134"/>
      </rPr>
      <t>阿瓦提镇</t>
    </r>
    <r>
      <rPr>
        <sz val="22"/>
        <color rgb="FF000000"/>
        <rFont val="Times New Roman"/>
        <charset val="134"/>
      </rPr>
      <t>2025</t>
    </r>
    <r>
      <rPr>
        <sz val="22"/>
        <color rgb="FF000000"/>
        <rFont val="方正仿宋简体"/>
        <charset val="134"/>
      </rPr>
      <t>年污水管网及污水处理站建设项目（一期）</t>
    </r>
  </si>
  <si>
    <r>
      <rPr>
        <sz val="22"/>
        <color rgb="FF000000"/>
        <rFont val="方正仿宋简体"/>
        <charset val="134"/>
      </rPr>
      <t>乡村建设行动</t>
    </r>
  </si>
  <si>
    <r>
      <rPr>
        <sz val="22"/>
        <color rgb="FF000000"/>
        <rFont val="方正仿宋简体"/>
        <charset val="134"/>
      </rPr>
      <t>农村生活污水治理</t>
    </r>
  </si>
  <si>
    <r>
      <rPr>
        <sz val="22"/>
        <rFont val="方正仿宋简体"/>
        <charset val="134"/>
      </rPr>
      <t>阿瓦提镇跃进吾斯塘博依（</t>
    </r>
    <r>
      <rPr>
        <sz val="22"/>
        <rFont val="Times New Roman"/>
        <charset val="134"/>
      </rPr>
      <t>5</t>
    </r>
    <r>
      <rPr>
        <sz val="22"/>
        <rFont val="方正仿宋简体"/>
        <charset val="134"/>
      </rPr>
      <t>）村、巴格其（</t>
    </r>
    <r>
      <rPr>
        <sz val="22"/>
        <rFont val="Times New Roman"/>
        <charset val="134"/>
      </rPr>
      <t>7</t>
    </r>
    <r>
      <rPr>
        <sz val="22"/>
        <rFont val="方正仿宋简体"/>
        <charset val="134"/>
      </rPr>
      <t>）村</t>
    </r>
  </si>
  <si>
    <r>
      <rPr>
        <b/>
        <sz val="22"/>
        <rFont val="方正仿宋简体"/>
        <charset val="134"/>
      </rPr>
      <t>总投资：</t>
    </r>
    <r>
      <rPr>
        <sz val="22"/>
        <rFont val="Times New Roman"/>
        <charset val="134"/>
      </rPr>
      <t>2170</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为阿瓦提镇</t>
    </r>
    <r>
      <rPr>
        <sz val="22"/>
        <rFont val="Times New Roman"/>
        <charset val="134"/>
      </rPr>
      <t>5</t>
    </r>
    <r>
      <rPr>
        <sz val="22"/>
        <rFont val="方正仿宋简体"/>
        <charset val="134"/>
      </rPr>
      <t>村、</t>
    </r>
    <r>
      <rPr>
        <sz val="22"/>
        <rFont val="Times New Roman"/>
        <charset val="134"/>
      </rPr>
      <t>7</t>
    </r>
    <r>
      <rPr>
        <sz val="22"/>
        <rFont val="方正仿宋简体"/>
        <charset val="134"/>
      </rPr>
      <t>村新建污水管网</t>
    </r>
    <r>
      <rPr>
        <sz val="22"/>
        <rFont val="Times New Roman"/>
        <charset val="134"/>
      </rPr>
      <t>27.2km</t>
    </r>
    <r>
      <rPr>
        <sz val="22"/>
        <rFont val="方正仿宋简体"/>
        <charset val="134"/>
      </rPr>
      <t>，管径为</t>
    </r>
    <r>
      <rPr>
        <sz val="22"/>
        <rFont val="Times New Roman"/>
        <charset val="134"/>
      </rPr>
      <t>DN100-DN300</t>
    </r>
    <r>
      <rPr>
        <sz val="22"/>
        <rFont val="方正仿宋简体"/>
        <charset val="134"/>
      </rPr>
      <t>，配套一体式检查井</t>
    </r>
    <r>
      <rPr>
        <sz val="22"/>
        <rFont val="Times New Roman"/>
        <charset val="134"/>
      </rPr>
      <t>800</t>
    </r>
    <r>
      <rPr>
        <sz val="22"/>
        <rFont val="方正仿宋简体"/>
        <charset val="134"/>
      </rPr>
      <t>座、全地下式一体化提升泵站</t>
    </r>
    <r>
      <rPr>
        <sz val="22"/>
        <rFont val="Times New Roman"/>
        <charset val="134"/>
      </rPr>
      <t>21</t>
    </r>
    <r>
      <rPr>
        <sz val="22"/>
        <rFont val="方正仿宋简体"/>
        <charset val="134"/>
      </rPr>
      <t>座等附属设施设备；新建</t>
    </r>
    <r>
      <rPr>
        <sz val="22"/>
        <rFont val="Times New Roman"/>
        <charset val="134"/>
      </rPr>
      <t>400m³/</t>
    </r>
    <r>
      <rPr>
        <sz val="22"/>
        <rFont val="方正仿宋简体"/>
        <charset val="134"/>
      </rPr>
      <t>日处理量的污水处理站</t>
    </r>
    <r>
      <rPr>
        <sz val="22"/>
        <rFont val="Times New Roman"/>
        <charset val="134"/>
      </rPr>
      <t>1</t>
    </r>
    <r>
      <rPr>
        <sz val="22"/>
        <rFont val="方正仿宋简体"/>
        <charset val="134"/>
      </rPr>
      <t>座，配套建设地面硬化、变压器等相关附属设施。其中：</t>
    </r>
    <r>
      <rPr>
        <sz val="22"/>
        <rFont val="Times New Roman"/>
        <charset val="134"/>
      </rPr>
      <t>5</t>
    </r>
    <r>
      <rPr>
        <sz val="22"/>
        <rFont val="方正仿宋简体"/>
        <charset val="134"/>
      </rPr>
      <t>村</t>
    </r>
    <r>
      <rPr>
        <sz val="22"/>
        <rFont val="Times New Roman"/>
        <charset val="134"/>
      </rPr>
      <t>22km</t>
    </r>
    <r>
      <rPr>
        <sz val="22"/>
        <rFont val="方正仿宋简体"/>
        <charset val="134"/>
      </rPr>
      <t>、</t>
    </r>
    <r>
      <rPr>
        <sz val="22"/>
        <rFont val="Times New Roman"/>
        <charset val="134"/>
      </rPr>
      <t>7</t>
    </r>
    <r>
      <rPr>
        <sz val="22"/>
        <rFont val="方正仿宋简体"/>
        <charset val="134"/>
      </rPr>
      <t>村</t>
    </r>
    <r>
      <rPr>
        <sz val="22"/>
        <rFont val="Times New Roman"/>
        <charset val="134"/>
      </rPr>
      <t>5.2km</t>
    </r>
    <r>
      <rPr>
        <sz val="22"/>
        <rFont val="方正仿宋简体"/>
        <charset val="134"/>
      </rPr>
      <t>。（</t>
    </r>
    <r>
      <rPr>
        <sz val="22"/>
        <rFont val="Times New Roman"/>
        <charset val="134"/>
      </rPr>
      <t>5</t>
    </r>
    <r>
      <rPr>
        <sz val="22"/>
        <rFont val="方正仿宋简体"/>
        <charset val="134"/>
      </rPr>
      <t>村、</t>
    </r>
    <r>
      <rPr>
        <sz val="22"/>
        <rFont val="Times New Roman"/>
        <charset val="134"/>
      </rPr>
      <t>7</t>
    </r>
    <r>
      <rPr>
        <sz val="22"/>
        <rFont val="方正仿宋简体"/>
        <charset val="134"/>
      </rPr>
      <t>村总户数</t>
    </r>
    <r>
      <rPr>
        <sz val="22"/>
        <rFont val="Times New Roman"/>
        <charset val="134"/>
      </rPr>
      <t>950</t>
    </r>
    <r>
      <rPr>
        <sz val="22"/>
        <rFont val="方正仿宋简体"/>
        <charset val="134"/>
      </rPr>
      <t>户，共计</t>
    </r>
    <r>
      <rPr>
        <sz val="22"/>
        <rFont val="Times New Roman"/>
        <charset val="134"/>
      </rPr>
      <t>10</t>
    </r>
    <r>
      <rPr>
        <sz val="22"/>
        <rFont val="方正仿宋简体"/>
        <charset val="134"/>
      </rPr>
      <t>个小队，可治理户数约</t>
    </r>
    <r>
      <rPr>
        <sz val="22"/>
        <rFont val="Times New Roman"/>
        <charset val="134"/>
      </rPr>
      <t>800</t>
    </r>
    <r>
      <rPr>
        <sz val="22"/>
        <rFont val="方正仿宋简体"/>
        <charset val="134"/>
      </rPr>
      <t>户）</t>
    </r>
  </si>
  <si>
    <r>
      <rPr>
        <sz val="22"/>
        <rFont val="方正仿宋简体"/>
        <charset val="134"/>
      </rPr>
      <t>铺设污水管网</t>
    </r>
    <r>
      <rPr>
        <sz val="22"/>
        <rFont val="Times New Roman"/>
        <charset val="134"/>
      </rPr>
      <t>≥27.2km</t>
    </r>
    <r>
      <rPr>
        <sz val="22"/>
        <rFont val="方正仿宋简体"/>
        <charset val="134"/>
      </rPr>
      <t>，建设检查井工程量</t>
    </r>
    <r>
      <rPr>
        <sz val="22"/>
        <rFont val="Times New Roman"/>
        <charset val="134"/>
      </rPr>
      <t>≥300</t>
    </r>
    <r>
      <rPr>
        <sz val="22"/>
        <rFont val="方正仿宋简体"/>
        <charset val="134"/>
      </rPr>
      <t>座，建设污水提升设备</t>
    </r>
    <r>
      <rPr>
        <sz val="22"/>
        <rFont val="Times New Roman"/>
        <charset val="134"/>
      </rPr>
      <t>≥21</t>
    </r>
    <r>
      <rPr>
        <sz val="22"/>
        <rFont val="方正仿宋简体"/>
        <charset val="134"/>
      </rPr>
      <t>座，新建污水处理站工程量</t>
    </r>
    <r>
      <rPr>
        <sz val="22"/>
        <rFont val="Times New Roman"/>
        <charset val="134"/>
      </rPr>
      <t>≥400</t>
    </r>
    <r>
      <rPr>
        <sz val="22"/>
        <rFont val="方正仿宋简体"/>
        <charset val="134"/>
      </rPr>
      <t>立方米，项目验收合格率</t>
    </r>
    <r>
      <rPr>
        <sz val="22"/>
        <rFont val="Times New Roman"/>
        <charset val="134"/>
      </rPr>
      <t>=100%</t>
    </r>
    <r>
      <rPr>
        <sz val="22"/>
        <rFont val="方正仿宋简体"/>
        <charset val="134"/>
      </rPr>
      <t>。</t>
    </r>
    <r>
      <rPr>
        <sz val="22"/>
        <rFont val="Times New Roman"/>
        <charset val="134"/>
      </rPr>
      <t xml:space="preserve">
</t>
    </r>
    <r>
      <rPr>
        <sz val="22"/>
        <rFont val="方正仿宋简体"/>
        <charset val="134"/>
      </rPr>
      <t>社会效益：受益农户</t>
    </r>
    <r>
      <rPr>
        <sz val="22"/>
        <rFont val="Times New Roman"/>
        <charset val="134"/>
      </rPr>
      <t>≥800</t>
    </r>
    <r>
      <rPr>
        <sz val="22"/>
        <rFont val="方正仿宋简体"/>
        <charset val="134"/>
      </rPr>
      <t>户，其中受益脱贫户（含监测帮扶对象）数</t>
    </r>
    <r>
      <rPr>
        <sz val="22"/>
        <rFont val="Times New Roman"/>
        <charset val="134"/>
      </rPr>
      <t>≥90</t>
    </r>
    <r>
      <rPr>
        <sz val="22"/>
        <rFont val="方正仿宋简体"/>
        <charset val="134"/>
      </rPr>
      <t>户，受益脱贫人口（含监测帮扶对象）数</t>
    </r>
    <r>
      <rPr>
        <sz val="22"/>
        <rFont val="Times New Roman"/>
        <charset val="134"/>
      </rPr>
      <t>≥300</t>
    </r>
    <r>
      <rPr>
        <sz val="22"/>
        <rFont val="方正仿宋简体"/>
        <charset val="134"/>
      </rPr>
      <t>人，通过本项目的实施，进一步提高污水处理能力，不断改善人居环境，提升农民生活幸福感。</t>
    </r>
  </si>
  <si>
    <r>
      <rPr>
        <sz val="22"/>
        <color theme="1"/>
        <rFont val="方正仿宋简体"/>
        <charset val="134"/>
      </rPr>
      <t>项目建成后，可缓解镇级污水处理站承载压力；</t>
    </r>
    <r>
      <rPr>
        <sz val="22"/>
        <color theme="1"/>
        <rFont val="Times New Roman"/>
        <charset val="134"/>
      </rPr>
      <t>5</t>
    </r>
    <r>
      <rPr>
        <sz val="22"/>
        <color theme="1"/>
        <rFont val="方正仿宋简体"/>
        <charset val="134"/>
      </rPr>
      <t>村、</t>
    </r>
    <r>
      <rPr>
        <sz val="22"/>
        <color theme="1"/>
        <rFont val="Times New Roman"/>
        <charset val="134"/>
      </rPr>
      <t>7</t>
    </r>
    <r>
      <rPr>
        <sz val="22"/>
        <color theme="1"/>
        <rFont val="方正仿宋简体"/>
        <charset val="134"/>
      </rPr>
      <t>村总户数</t>
    </r>
    <r>
      <rPr>
        <sz val="22"/>
        <color theme="1"/>
        <rFont val="Times New Roman"/>
        <charset val="134"/>
      </rPr>
      <t>980</t>
    </r>
    <r>
      <rPr>
        <sz val="22"/>
        <color theme="1"/>
        <rFont val="方正仿宋简体"/>
        <charset val="134"/>
      </rPr>
      <t>户，共计</t>
    </r>
    <r>
      <rPr>
        <sz val="22"/>
        <color theme="1"/>
        <rFont val="Times New Roman"/>
        <charset val="134"/>
      </rPr>
      <t>10</t>
    </r>
    <r>
      <rPr>
        <sz val="22"/>
        <color theme="1"/>
        <rFont val="方正仿宋简体"/>
        <charset val="134"/>
      </rPr>
      <t>个小队，治理小队可实现全覆盖，治理农户可达到</t>
    </r>
    <r>
      <rPr>
        <sz val="22"/>
        <color theme="1"/>
        <rFont val="Times New Roman"/>
        <charset val="134"/>
      </rPr>
      <t>80%</t>
    </r>
    <r>
      <rPr>
        <sz val="22"/>
        <color theme="1"/>
        <rFont val="方正仿宋简体"/>
        <charset val="134"/>
      </rPr>
      <t>以上，污水治理率可达到</t>
    </r>
    <r>
      <rPr>
        <sz val="22"/>
        <color theme="1"/>
        <rFont val="Times New Roman"/>
        <charset val="134"/>
      </rPr>
      <t>80%</t>
    </r>
    <r>
      <rPr>
        <sz val="22"/>
        <color theme="1"/>
        <rFont val="方正仿宋简体"/>
        <charset val="134"/>
      </rPr>
      <t>以上。</t>
    </r>
    <r>
      <rPr>
        <sz val="22"/>
        <color theme="1"/>
        <rFont val="Times New Roman"/>
        <charset val="134"/>
      </rPr>
      <t xml:space="preserve">
</t>
    </r>
    <r>
      <rPr>
        <sz val="22"/>
        <color theme="1"/>
        <rFont val="方正仿宋简体"/>
        <charset val="134"/>
      </rPr>
      <t>污水处理站建成后，计划由巴楚县振兴富民工程服务有限公司运营管护（资金来源主要有农户自筹、政府补助）；农村户厕由镇级户厕管护队进行日常巡检、厕具维修、粪污清掏等服务（资金来源为扶贫资产分红资金），人员技术培训由镇统筹负责。</t>
    </r>
  </si>
  <si>
    <r>
      <rPr>
        <sz val="22"/>
        <color rgb="FF000000"/>
        <rFont val="方正仿宋简体"/>
        <charset val="134"/>
      </rPr>
      <t>阿瓦提镇</t>
    </r>
  </si>
  <si>
    <r>
      <rPr>
        <sz val="22"/>
        <color rgb="FF000000"/>
        <rFont val="方正仿宋简体"/>
        <charset val="134"/>
      </rPr>
      <t>罗建新、吴松青</t>
    </r>
  </si>
  <si>
    <t>BCX050</t>
  </si>
  <si>
    <r>
      <rPr>
        <sz val="22"/>
        <color rgb="FF000000"/>
        <rFont val="方正仿宋简体"/>
        <charset val="134"/>
      </rPr>
      <t>巴楚县</t>
    </r>
    <r>
      <rPr>
        <sz val="22"/>
        <color rgb="FF000000"/>
        <rFont val="Times New Roman"/>
        <charset val="134"/>
      </rPr>
      <t>2025</t>
    </r>
    <r>
      <rPr>
        <sz val="22"/>
        <color rgb="FF000000"/>
        <rFont val="方正仿宋简体"/>
        <charset val="134"/>
      </rPr>
      <t>年色力布亚镇农村污水管网建设项目</t>
    </r>
  </si>
  <si>
    <r>
      <rPr>
        <sz val="22"/>
        <color rgb="FF000000"/>
        <rFont val="方正仿宋简体"/>
        <charset val="134"/>
      </rPr>
      <t>色力布亚镇克亚克力克（</t>
    </r>
    <r>
      <rPr>
        <sz val="22"/>
        <color rgb="FF000000"/>
        <rFont val="Times New Roman"/>
        <charset val="134"/>
      </rPr>
      <t>19</t>
    </r>
    <r>
      <rPr>
        <sz val="22"/>
        <color rgb="FF000000"/>
        <rFont val="方正仿宋简体"/>
        <charset val="134"/>
      </rPr>
      <t>）村</t>
    </r>
  </si>
  <si>
    <r>
      <rPr>
        <b/>
        <sz val="22"/>
        <rFont val="方正仿宋简体"/>
        <charset val="134"/>
      </rPr>
      <t>总投资</t>
    </r>
    <r>
      <rPr>
        <sz val="22"/>
        <rFont val="方正仿宋简体"/>
        <charset val="134"/>
      </rPr>
      <t>：</t>
    </r>
    <r>
      <rPr>
        <sz val="22"/>
        <rFont val="Times New Roman"/>
        <charset val="134"/>
      </rPr>
      <t>755</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：在色力布亚镇克亚克力克（</t>
    </r>
    <r>
      <rPr>
        <sz val="22"/>
        <rFont val="Times New Roman"/>
        <charset val="134"/>
      </rPr>
      <t>19</t>
    </r>
    <r>
      <rPr>
        <sz val="22"/>
        <rFont val="方正仿宋简体"/>
        <charset val="134"/>
      </rPr>
      <t>）村新建长度约为</t>
    </r>
    <r>
      <rPr>
        <sz val="22"/>
        <rFont val="Times New Roman"/>
        <charset val="134"/>
      </rPr>
      <t>13</t>
    </r>
    <r>
      <rPr>
        <sz val="22"/>
        <rFont val="方正仿宋简体"/>
        <charset val="134"/>
      </rPr>
      <t>公里的污水管网，检查井</t>
    </r>
    <r>
      <rPr>
        <sz val="22"/>
        <rFont val="Times New Roman"/>
        <charset val="134"/>
      </rPr>
      <t>350</t>
    </r>
    <r>
      <rPr>
        <sz val="22"/>
        <rFont val="方正仿宋简体"/>
        <charset val="134"/>
      </rPr>
      <t>座，提升泵站</t>
    </r>
    <r>
      <rPr>
        <sz val="22"/>
        <rFont val="Times New Roman"/>
        <charset val="134"/>
      </rPr>
      <t>5</t>
    </r>
    <r>
      <rPr>
        <sz val="22"/>
        <rFont val="方正仿宋简体"/>
        <charset val="134"/>
      </rPr>
      <t>个及配套相关附属设施。</t>
    </r>
  </si>
  <si>
    <r>
      <rPr>
        <sz val="22"/>
        <color rgb="FF000000"/>
        <rFont val="方正仿宋简体"/>
        <charset val="134"/>
      </rPr>
      <t>社会效益指标改善</t>
    </r>
    <r>
      <rPr>
        <sz val="22"/>
        <color rgb="FF000000"/>
        <rFont val="Times New Roman"/>
        <charset val="134"/>
      </rPr>
      <t xml:space="preserve"> </t>
    </r>
    <r>
      <rPr>
        <sz val="22"/>
        <color rgb="FF000000"/>
        <rFont val="宋体"/>
        <charset val="134"/>
      </rPr>
      <t>≥</t>
    </r>
    <r>
      <rPr>
        <sz val="22"/>
        <color rgb="FF000000"/>
        <rFont val="Times New Roman"/>
        <charset val="134"/>
      </rPr>
      <t>1459</t>
    </r>
    <r>
      <rPr>
        <sz val="22"/>
        <color rgb="FF000000"/>
        <rFont val="方正仿宋简体"/>
        <charset val="134"/>
      </rPr>
      <t>名农户的生活环境，提高生活质量，提升村庄整体形象；</t>
    </r>
    <r>
      <rPr>
        <sz val="22"/>
        <color rgb="FF000000"/>
        <rFont val="Times New Roman"/>
        <charset val="134"/>
      </rPr>
      <t xml:space="preserve">
</t>
    </r>
    <r>
      <rPr>
        <sz val="22"/>
        <color rgb="FF000000"/>
        <rFont val="方正仿宋简体"/>
        <charset val="134"/>
      </rPr>
      <t>生态效益指标：减少污水对环境的污染，保护生态环境</t>
    </r>
    <r>
      <rPr>
        <sz val="22"/>
        <color rgb="FF000000"/>
        <rFont val="宋体"/>
        <charset val="134"/>
      </rPr>
      <t>≥</t>
    </r>
    <r>
      <rPr>
        <sz val="22"/>
        <color rgb="FF000000"/>
        <rFont val="Times New Roman"/>
        <charset val="134"/>
      </rPr>
      <t>80%</t>
    </r>
    <r>
      <rPr>
        <sz val="22"/>
        <color rgb="FF000000"/>
        <rFont val="宋体"/>
        <charset val="134"/>
      </rPr>
      <t>；</t>
    </r>
    <r>
      <rPr>
        <sz val="22"/>
        <color rgb="FF000000"/>
        <rFont val="Times New Roman"/>
        <charset val="134"/>
      </rPr>
      <t xml:space="preserve">
</t>
    </r>
    <r>
      <rPr>
        <sz val="22"/>
        <color rgb="FF000000"/>
        <rFont val="方正仿宋简体"/>
        <charset val="134"/>
      </rPr>
      <t>可持续影响指标：污水管网可持续使用年限达到</t>
    </r>
    <r>
      <rPr>
        <sz val="22"/>
        <color rgb="FF000000"/>
        <rFont val="宋体"/>
        <charset val="134"/>
      </rPr>
      <t>≥</t>
    </r>
    <r>
      <rPr>
        <sz val="22"/>
        <color rgb="FF000000"/>
        <rFont val="Times New Roman"/>
        <charset val="134"/>
      </rPr>
      <t>15</t>
    </r>
    <r>
      <rPr>
        <sz val="22"/>
        <color rgb="FF000000"/>
        <rFont val="方正仿宋简体"/>
        <charset val="134"/>
      </rPr>
      <t>年；</t>
    </r>
    <r>
      <rPr>
        <sz val="22"/>
        <color rgb="FF000000"/>
        <rFont val="Times New Roman"/>
        <charset val="134"/>
      </rPr>
      <t xml:space="preserve">
</t>
    </r>
    <r>
      <rPr>
        <sz val="22"/>
        <color rgb="FF000000"/>
        <rFont val="方正仿宋简体"/>
        <charset val="134"/>
      </rPr>
      <t>服务对象满意度指标：</t>
    </r>
    <r>
      <rPr>
        <sz val="22"/>
        <color rgb="FF000000"/>
        <rFont val="Times New Roman"/>
        <charset val="134"/>
      </rPr>
      <t xml:space="preserve">246 </t>
    </r>
    <r>
      <rPr>
        <sz val="22"/>
        <color rgb="FF000000"/>
        <rFont val="方正仿宋简体"/>
        <charset val="134"/>
      </rPr>
      <t>户农户对污水管网建设项目的满意度达</t>
    </r>
    <r>
      <rPr>
        <sz val="22"/>
        <color rgb="FF000000"/>
        <rFont val="宋体"/>
        <charset val="134"/>
      </rPr>
      <t>≥</t>
    </r>
    <r>
      <rPr>
        <sz val="22"/>
        <color rgb="FF000000"/>
        <rFont val="Times New Roman"/>
        <charset val="134"/>
      </rPr>
      <t>85%</t>
    </r>
    <r>
      <rPr>
        <sz val="22"/>
        <color rgb="FF000000"/>
        <rFont val="宋体"/>
        <charset val="134"/>
      </rPr>
      <t>。</t>
    </r>
  </si>
  <si>
    <r>
      <rPr>
        <sz val="22"/>
        <color theme="1"/>
        <rFont val="方正仿宋简体"/>
        <charset val="134"/>
      </rPr>
      <t>污水管网建设项目将极大地改善克亚克力克（</t>
    </r>
    <r>
      <rPr>
        <sz val="22"/>
        <color theme="1"/>
        <rFont val="Times New Roman"/>
        <charset val="134"/>
      </rPr>
      <t>19</t>
    </r>
    <r>
      <rPr>
        <sz val="22"/>
        <color theme="1"/>
        <rFont val="方正仿宋简体"/>
        <charset val="134"/>
      </rPr>
      <t>）村</t>
    </r>
    <r>
      <rPr>
        <sz val="22"/>
        <color theme="1"/>
        <rFont val="Times New Roman"/>
        <charset val="134"/>
      </rPr>
      <t>246</t>
    </r>
    <r>
      <rPr>
        <sz val="22"/>
        <color theme="1"/>
        <rFont val="方正仿宋简体"/>
        <charset val="134"/>
      </rPr>
      <t>户农户的生活环境，建成后移交至色力布亚镇克亚克力克（</t>
    </r>
    <r>
      <rPr>
        <sz val="22"/>
        <color theme="1"/>
        <rFont val="Times New Roman"/>
        <charset val="134"/>
      </rPr>
      <t>19</t>
    </r>
    <r>
      <rPr>
        <sz val="22"/>
        <color theme="1"/>
        <rFont val="方正仿宋简体"/>
        <charset val="134"/>
      </rPr>
      <t>）村，作为公益性资产进行使用，日常维护使用由村委会进行使用，入户段由各农户自行维护。</t>
    </r>
  </si>
  <si>
    <r>
      <rPr>
        <sz val="22"/>
        <color rgb="FF000000"/>
        <rFont val="方正仿宋简体"/>
        <charset val="134"/>
      </rPr>
      <t>色力布亚镇</t>
    </r>
  </si>
  <si>
    <r>
      <rPr>
        <sz val="22"/>
        <color rgb="FF000000"/>
        <rFont val="方正仿宋简体"/>
        <charset val="134"/>
      </rPr>
      <t>蒋久建、吴松青</t>
    </r>
  </si>
  <si>
    <t>BCX054</t>
  </si>
  <si>
    <r>
      <rPr>
        <sz val="22"/>
        <rFont val="方正仿宋简体"/>
        <charset val="134"/>
      </rPr>
      <t>巴楚县</t>
    </r>
    <r>
      <rPr>
        <sz val="22"/>
        <rFont val="Times New Roman"/>
        <charset val="134"/>
      </rPr>
      <t>2025</t>
    </r>
    <r>
      <rPr>
        <sz val="22"/>
        <rFont val="方正仿宋简体"/>
        <charset val="134"/>
      </rPr>
      <t>年琼库尔恰克乡污水管网建设项目</t>
    </r>
  </si>
  <si>
    <r>
      <rPr>
        <sz val="22"/>
        <rFont val="方正仿宋简体"/>
        <charset val="134"/>
      </rPr>
      <t>琼库尔恰克乡希庞（</t>
    </r>
    <r>
      <rPr>
        <sz val="22"/>
        <rFont val="Times New Roman"/>
        <charset val="134"/>
      </rPr>
      <t>24</t>
    </r>
    <r>
      <rPr>
        <sz val="22"/>
        <rFont val="方正仿宋简体"/>
        <charset val="134"/>
      </rPr>
      <t>）村、元宝勒克（</t>
    </r>
    <r>
      <rPr>
        <sz val="22"/>
        <rFont val="Times New Roman"/>
        <charset val="134"/>
      </rPr>
      <t>25</t>
    </r>
    <r>
      <rPr>
        <sz val="22"/>
        <rFont val="方正仿宋简体"/>
        <charset val="134"/>
      </rPr>
      <t>）村、木尕勒（</t>
    </r>
    <r>
      <rPr>
        <sz val="22"/>
        <rFont val="Times New Roman"/>
        <charset val="134"/>
      </rPr>
      <t>26</t>
    </r>
    <r>
      <rPr>
        <sz val="22"/>
        <rFont val="方正仿宋简体"/>
        <charset val="134"/>
      </rPr>
      <t>）村、古勒巴格（</t>
    </r>
    <r>
      <rPr>
        <sz val="22"/>
        <rFont val="Times New Roman"/>
        <charset val="134"/>
      </rPr>
      <t>27</t>
    </r>
    <r>
      <rPr>
        <sz val="22"/>
        <rFont val="方正仿宋简体"/>
        <charset val="134"/>
      </rPr>
      <t>）村、塔勒克（</t>
    </r>
    <r>
      <rPr>
        <sz val="22"/>
        <rFont val="Times New Roman"/>
        <charset val="134"/>
      </rPr>
      <t>9</t>
    </r>
    <r>
      <rPr>
        <sz val="22"/>
        <rFont val="方正仿宋简体"/>
        <charset val="134"/>
      </rPr>
      <t>）村</t>
    </r>
  </si>
  <si>
    <r>
      <rPr>
        <b/>
        <sz val="22"/>
        <rFont val="方正仿宋简体"/>
        <charset val="134"/>
      </rPr>
      <t>总投资</t>
    </r>
    <r>
      <rPr>
        <sz val="22"/>
        <rFont val="方正仿宋简体"/>
        <charset val="134"/>
      </rPr>
      <t>：</t>
    </r>
    <r>
      <rPr>
        <sz val="22"/>
        <rFont val="Times New Roman"/>
        <charset val="134"/>
      </rPr>
      <t>2980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：为琼库尔恰克乡新建排水管网</t>
    </r>
    <r>
      <rPr>
        <sz val="22"/>
        <rFont val="Times New Roman"/>
        <charset val="134"/>
      </rPr>
      <t>58</t>
    </r>
    <r>
      <rPr>
        <sz val="22"/>
        <rFont val="方正仿宋简体"/>
        <charset val="134"/>
      </rPr>
      <t>公里，管径</t>
    </r>
    <r>
      <rPr>
        <sz val="22"/>
        <rFont val="Times New Roman"/>
        <charset val="134"/>
      </rPr>
      <t>dn110-dn300</t>
    </r>
    <r>
      <rPr>
        <sz val="22"/>
        <rFont val="方正仿宋简体"/>
        <charset val="134"/>
      </rPr>
      <t>，建设</t>
    </r>
    <r>
      <rPr>
        <sz val="22"/>
        <rFont val="Times New Roman"/>
        <charset val="134"/>
      </rPr>
      <t>400</t>
    </r>
    <r>
      <rPr>
        <sz val="22"/>
        <rFont val="方正仿宋简体"/>
        <charset val="134"/>
      </rPr>
      <t>立方米</t>
    </r>
    <r>
      <rPr>
        <sz val="22"/>
        <rFont val="Times New Roman"/>
        <charset val="134"/>
      </rPr>
      <t>/</t>
    </r>
    <r>
      <rPr>
        <sz val="22"/>
        <rFont val="方正仿宋简体"/>
        <charset val="134"/>
      </rPr>
      <t>日污水处理站</t>
    </r>
    <r>
      <rPr>
        <sz val="22"/>
        <rFont val="Times New Roman"/>
        <charset val="134"/>
      </rPr>
      <t>1</t>
    </r>
    <r>
      <rPr>
        <sz val="22"/>
        <rFont val="方正仿宋简体"/>
        <charset val="134"/>
      </rPr>
      <t>座，配套排水检查井、污水提升泵站等相关附属设施设备。其中：</t>
    </r>
    <r>
      <rPr>
        <sz val="22"/>
        <rFont val="Times New Roman"/>
        <charset val="134"/>
      </rPr>
      <t>24</t>
    </r>
    <r>
      <rPr>
        <sz val="22"/>
        <rFont val="方正仿宋简体"/>
        <charset val="134"/>
      </rPr>
      <t>村</t>
    </r>
    <r>
      <rPr>
        <sz val="22"/>
        <rFont val="Times New Roman"/>
        <charset val="134"/>
      </rPr>
      <t>15.822</t>
    </r>
    <r>
      <rPr>
        <sz val="22"/>
        <rFont val="方正仿宋简体"/>
        <charset val="134"/>
      </rPr>
      <t>公里、</t>
    </r>
    <r>
      <rPr>
        <sz val="22"/>
        <rFont val="Times New Roman"/>
        <charset val="134"/>
      </rPr>
      <t>25</t>
    </r>
    <r>
      <rPr>
        <sz val="22"/>
        <rFont val="方正仿宋简体"/>
        <charset val="134"/>
      </rPr>
      <t>村</t>
    </r>
    <r>
      <rPr>
        <sz val="22"/>
        <rFont val="Times New Roman"/>
        <charset val="134"/>
      </rPr>
      <t>14.533</t>
    </r>
    <r>
      <rPr>
        <sz val="22"/>
        <rFont val="方正仿宋简体"/>
        <charset val="134"/>
      </rPr>
      <t>公里、</t>
    </r>
    <r>
      <rPr>
        <sz val="22"/>
        <rFont val="Times New Roman"/>
        <charset val="134"/>
      </rPr>
      <t>26</t>
    </r>
    <r>
      <rPr>
        <sz val="22"/>
        <rFont val="方正仿宋简体"/>
        <charset val="134"/>
      </rPr>
      <t>村</t>
    </r>
    <r>
      <rPr>
        <sz val="22"/>
        <rFont val="Times New Roman"/>
        <charset val="134"/>
      </rPr>
      <t>12.536</t>
    </r>
    <r>
      <rPr>
        <sz val="22"/>
        <rFont val="方正仿宋简体"/>
        <charset val="134"/>
      </rPr>
      <t>公里、</t>
    </r>
    <r>
      <rPr>
        <sz val="22"/>
        <rFont val="Times New Roman"/>
        <charset val="134"/>
      </rPr>
      <t>27</t>
    </r>
    <r>
      <rPr>
        <sz val="22"/>
        <rFont val="方正仿宋简体"/>
        <charset val="134"/>
      </rPr>
      <t>村</t>
    </r>
    <r>
      <rPr>
        <sz val="22"/>
        <rFont val="Times New Roman"/>
        <charset val="134"/>
      </rPr>
      <t>13.107</t>
    </r>
    <r>
      <rPr>
        <sz val="22"/>
        <rFont val="方正仿宋简体"/>
        <charset val="134"/>
      </rPr>
      <t>公里、</t>
    </r>
    <r>
      <rPr>
        <sz val="22"/>
        <rFont val="Times New Roman"/>
        <charset val="134"/>
      </rPr>
      <t>9</t>
    </r>
    <r>
      <rPr>
        <sz val="22"/>
        <rFont val="方正仿宋简体"/>
        <charset val="134"/>
      </rPr>
      <t>村</t>
    </r>
    <r>
      <rPr>
        <sz val="22"/>
        <rFont val="Times New Roman"/>
        <charset val="134"/>
      </rPr>
      <t>2.002</t>
    </r>
    <r>
      <rPr>
        <sz val="22"/>
        <rFont val="方正仿宋简体"/>
        <charset val="134"/>
      </rPr>
      <t>公里。</t>
    </r>
  </si>
  <si>
    <r>
      <rPr>
        <sz val="22"/>
        <rFont val="方正仿宋简体"/>
        <charset val="134"/>
      </rPr>
      <t>铺设污水管网</t>
    </r>
    <r>
      <rPr>
        <sz val="22"/>
        <rFont val="宋体"/>
        <charset val="134"/>
      </rPr>
      <t>≥</t>
    </r>
    <r>
      <rPr>
        <sz val="22"/>
        <rFont val="Times New Roman"/>
        <charset val="134"/>
      </rPr>
      <t>58</t>
    </r>
    <r>
      <rPr>
        <sz val="22"/>
        <rFont val="方正仿宋简体"/>
        <charset val="134"/>
      </rPr>
      <t>公里，项目验收合格率＝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通过项目实施，为</t>
    </r>
    <r>
      <rPr>
        <sz val="22"/>
        <rFont val="Times New Roman"/>
        <charset val="134"/>
      </rPr>
      <t>5</t>
    </r>
    <r>
      <rPr>
        <sz val="22"/>
        <rFont val="方正仿宋简体"/>
        <charset val="134"/>
      </rPr>
      <t>个村</t>
    </r>
    <r>
      <rPr>
        <sz val="22"/>
        <rFont val="Times New Roman"/>
        <charset val="134"/>
      </rPr>
      <t>1609</t>
    </r>
    <r>
      <rPr>
        <sz val="22"/>
        <rFont val="方正仿宋简体"/>
        <charset val="134"/>
      </rPr>
      <t>户</t>
    </r>
    <r>
      <rPr>
        <sz val="22"/>
        <rFont val="Times New Roman"/>
        <charset val="134"/>
      </rPr>
      <t>5593</t>
    </r>
    <r>
      <rPr>
        <sz val="22"/>
        <rFont val="方正仿宋简体"/>
        <charset val="134"/>
      </rPr>
      <t>人改变目前污水直接外排的现象，提高居民生活质量，增加就业人员</t>
    </r>
    <r>
      <rPr>
        <sz val="22"/>
        <rFont val="宋体"/>
        <charset val="134"/>
      </rPr>
      <t>≥</t>
    </r>
    <r>
      <rPr>
        <sz val="22"/>
        <rFont val="Times New Roman"/>
        <charset val="134"/>
      </rPr>
      <t>15</t>
    </r>
    <r>
      <rPr>
        <sz val="22"/>
        <rFont val="方正仿宋简体"/>
        <charset val="134"/>
      </rPr>
      <t>人；</t>
    </r>
    <r>
      <rPr>
        <sz val="22"/>
        <rFont val="Times New Roman"/>
        <charset val="134"/>
      </rPr>
      <t xml:space="preserve">
</t>
    </r>
    <r>
      <rPr>
        <b/>
        <sz val="22"/>
        <rFont val="方正仿宋简体"/>
        <charset val="134"/>
      </rPr>
      <t>经济效益：</t>
    </r>
    <r>
      <rPr>
        <sz val="22"/>
        <rFont val="方正仿宋简体"/>
        <charset val="134"/>
      </rPr>
      <t>增加收入</t>
    </r>
    <r>
      <rPr>
        <sz val="22"/>
        <rFont val="宋体"/>
        <charset val="134"/>
      </rPr>
      <t>≥</t>
    </r>
    <r>
      <rPr>
        <sz val="22"/>
        <rFont val="Times New Roman"/>
        <charset val="134"/>
      </rPr>
      <t>18</t>
    </r>
    <r>
      <rPr>
        <sz val="22"/>
        <rFont val="方正仿宋简体"/>
        <charset val="134"/>
      </rPr>
      <t>万元，收益人口（含监测对象</t>
    </r>
    <r>
      <rPr>
        <sz val="22"/>
        <rFont val="宋体"/>
        <charset val="134"/>
      </rPr>
      <t>≥</t>
    </r>
    <r>
      <rPr>
        <sz val="22"/>
        <rFont val="Times New Roman"/>
        <charset val="134"/>
      </rPr>
      <t>5202</t>
    </r>
    <r>
      <rPr>
        <sz val="22"/>
        <rFont val="方正仿宋简体"/>
        <charset val="134"/>
      </rPr>
      <t>人），改变目前污水直接外排的现象，提高居民生活质量。</t>
    </r>
  </si>
  <si>
    <r>
      <rPr>
        <sz val="22"/>
        <rFont val="方正仿宋简体"/>
        <charset val="134"/>
      </rPr>
      <t>项目建成后，后续运维按照现有模式交由我乡迎瑞物业有限公司具体负责，负责日常维护、设备检修。本项目实施预计可以带动当地就业</t>
    </r>
    <r>
      <rPr>
        <sz val="22"/>
        <rFont val="Times New Roman"/>
        <charset val="134"/>
      </rPr>
      <t>15</t>
    </r>
    <r>
      <rPr>
        <sz val="22"/>
        <rFont val="方正仿宋简体"/>
        <charset val="134"/>
      </rPr>
      <t>人，增加收入</t>
    </r>
    <r>
      <rPr>
        <sz val="22"/>
        <rFont val="Times New Roman"/>
        <charset val="134"/>
      </rPr>
      <t>18</t>
    </r>
    <r>
      <rPr>
        <sz val="22"/>
        <rFont val="方正仿宋简体"/>
        <charset val="134"/>
      </rPr>
      <t>余万元。后续由琼库尔恰克乡</t>
    </r>
    <r>
      <rPr>
        <sz val="22"/>
        <rFont val="Times New Roman"/>
        <charset val="134"/>
      </rPr>
      <t>9</t>
    </r>
    <r>
      <rPr>
        <sz val="22"/>
        <rFont val="方正仿宋简体"/>
        <charset val="134"/>
      </rPr>
      <t>村、</t>
    </r>
    <r>
      <rPr>
        <sz val="22"/>
        <rFont val="Times New Roman"/>
        <charset val="134"/>
      </rPr>
      <t>24</t>
    </r>
    <r>
      <rPr>
        <sz val="22"/>
        <rFont val="方正仿宋简体"/>
        <charset val="134"/>
      </rPr>
      <t>村、</t>
    </r>
    <r>
      <rPr>
        <sz val="22"/>
        <rFont val="Times New Roman"/>
        <charset val="134"/>
      </rPr>
      <t>25</t>
    </r>
    <r>
      <rPr>
        <sz val="22"/>
        <rFont val="方正仿宋简体"/>
        <charset val="134"/>
      </rPr>
      <t>村、</t>
    </r>
    <r>
      <rPr>
        <sz val="22"/>
        <rFont val="Times New Roman"/>
        <charset val="134"/>
      </rPr>
      <t>26</t>
    </r>
    <r>
      <rPr>
        <sz val="22"/>
        <rFont val="方正仿宋简体"/>
        <charset val="134"/>
      </rPr>
      <t>村、</t>
    </r>
    <r>
      <rPr>
        <sz val="22"/>
        <rFont val="Times New Roman"/>
        <charset val="134"/>
      </rPr>
      <t>27</t>
    </r>
    <r>
      <rPr>
        <sz val="22"/>
        <rFont val="方正仿宋简体"/>
        <charset val="134"/>
      </rPr>
      <t>村进行运维管护。</t>
    </r>
  </si>
  <si>
    <r>
      <rPr>
        <sz val="22"/>
        <rFont val="方正仿宋简体"/>
        <charset val="134"/>
      </rPr>
      <t>琼库尔恰克乡</t>
    </r>
  </si>
  <si>
    <r>
      <rPr>
        <sz val="22"/>
        <rFont val="方正仿宋简体"/>
        <charset val="134"/>
      </rPr>
      <t>高疆、吴松青</t>
    </r>
  </si>
  <si>
    <t>BCX056</t>
  </si>
  <si>
    <r>
      <rPr>
        <sz val="22"/>
        <color theme="1"/>
        <rFont val="方正仿宋简体"/>
        <charset val="134"/>
      </rPr>
      <t>巴楚县</t>
    </r>
    <r>
      <rPr>
        <sz val="22"/>
        <color theme="1"/>
        <rFont val="Times New Roman"/>
        <charset val="134"/>
      </rPr>
      <t>2025</t>
    </r>
    <r>
      <rPr>
        <sz val="22"/>
        <color theme="1"/>
        <rFont val="方正仿宋简体"/>
        <charset val="134"/>
      </rPr>
      <t>年巴楚镇塞克散村污水管网建设项目</t>
    </r>
  </si>
  <si>
    <r>
      <rPr>
        <b/>
        <sz val="22"/>
        <rFont val="方正仿宋简体"/>
        <charset val="134"/>
      </rPr>
      <t>总投资</t>
    </r>
    <r>
      <rPr>
        <sz val="22"/>
        <rFont val="方正仿宋简体"/>
        <charset val="134"/>
      </rPr>
      <t>：</t>
    </r>
    <r>
      <rPr>
        <sz val="22"/>
        <rFont val="Times New Roman"/>
        <charset val="134"/>
      </rPr>
      <t>2262</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：为赛克散村新建排污管网</t>
    </r>
    <r>
      <rPr>
        <sz val="22"/>
        <rFont val="Times New Roman"/>
        <charset val="134"/>
      </rPr>
      <t>35.7km</t>
    </r>
    <r>
      <rPr>
        <sz val="22"/>
        <rFont val="方正仿宋简体"/>
        <charset val="134"/>
      </rPr>
      <t>，配套相关附属设施设备，解决赛克散村</t>
    </r>
    <r>
      <rPr>
        <sz val="22"/>
        <rFont val="Times New Roman"/>
        <charset val="134"/>
      </rPr>
      <t>1123</t>
    </r>
    <r>
      <rPr>
        <sz val="22"/>
        <rFont val="方正仿宋简体"/>
        <charset val="134"/>
      </rPr>
      <t>户污水排放问题。</t>
    </r>
  </si>
  <si>
    <r>
      <rPr>
        <sz val="22"/>
        <rFont val="方正仿宋简体"/>
        <charset val="134"/>
      </rPr>
      <t>建设污水管网</t>
    </r>
    <r>
      <rPr>
        <sz val="22"/>
        <rFont val="宋体"/>
        <charset val="134"/>
      </rPr>
      <t>≥</t>
    </r>
    <r>
      <rPr>
        <sz val="22"/>
        <rFont val="Times New Roman"/>
        <charset val="134"/>
      </rPr>
      <t>35.7</t>
    </r>
    <r>
      <rPr>
        <sz val="22"/>
        <rFont val="方正仿宋简体"/>
        <charset val="134"/>
      </rPr>
      <t>公里；</t>
    </r>
    <r>
      <rPr>
        <sz val="22"/>
        <rFont val="Times New Roman"/>
        <charset val="134"/>
      </rPr>
      <t xml:space="preserve">
</t>
    </r>
    <r>
      <rPr>
        <b/>
        <sz val="22"/>
        <rFont val="方正仿宋简体"/>
        <charset val="134"/>
      </rPr>
      <t>社会效益</t>
    </r>
    <r>
      <rPr>
        <sz val="22"/>
        <rFont val="方正仿宋简体"/>
        <charset val="134"/>
      </rPr>
      <t>：解决赛克散村</t>
    </r>
    <r>
      <rPr>
        <sz val="22"/>
        <rFont val="Times New Roman"/>
        <charset val="134"/>
      </rPr>
      <t>1123</t>
    </r>
    <r>
      <rPr>
        <sz val="22"/>
        <rFont val="方正仿宋简体"/>
        <charset val="134"/>
      </rPr>
      <t>户污水排放问题。提高村民生活质量，提升村庄基础设施水平，增强村庄吸引力。有效收集和处理污水，减少对环境的污染。促进生态环境可持续发展。</t>
    </r>
  </si>
  <si>
    <r>
      <rPr>
        <sz val="22"/>
        <rFont val="方正仿宋简体"/>
        <charset val="134"/>
      </rPr>
      <t>项目建成后，后续运维交由巴楚县水务集团具体负责，负责日常维护、设备检修等。本项目实施预计可以带动当地就业</t>
    </r>
    <r>
      <rPr>
        <sz val="22"/>
        <rFont val="Times New Roman"/>
        <charset val="134"/>
      </rPr>
      <t>15-25</t>
    </r>
    <r>
      <rPr>
        <sz val="22"/>
        <rFont val="方正仿宋简体"/>
        <charset val="134"/>
      </rPr>
      <t>人，增加收入</t>
    </r>
    <r>
      <rPr>
        <sz val="22"/>
        <rFont val="Times New Roman"/>
        <charset val="134"/>
      </rPr>
      <t>18-30</t>
    </r>
    <r>
      <rPr>
        <sz val="22"/>
        <rFont val="方正仿宋简体"/>
        <charset val="134"/>
      </rPr>
      <t>余万元。后续由巴楚镇赛克散村进行运维管护。</t>
    </r>
  </si>
  <si>
    <r>
      <rPr>
        <sz val="22"/>
        <rFont val="方正仿宋简体"/>
        <charset val="134"/>
      </rPr>
      <t>汪生龙、吴松青</t>
    </r>
  </si>
  <si>
    <t>BCX057</t>
  </si>
  <si>
    <r>
      <rPr>
        <sz val="22"/>
        <rFont val="方正仿宋简体"/>
        <charset val="134"/>
      </rPr>
      <t>巴楚县</t>
    </r>
    <r>
      <rPr>
        <sz val="22"/>
        <rFont val="Times New Roman"/>
        <charset val="134"/>
      </rPr>
      <t>2025</t>
    </r>
    <r>
      <rPr>
        <sz val="22"/>
        <rFont val="方正仿宋简体"/>
        <charset val="134"/>
      </rPr>
      <t>年农村公路建设项目</t>
    </r>
  </si>
  <si>
    <r>
      <rPr>
        <sz val="22"/>
        <rFont val="方正仿宋简体"/>
        <charset val="134"/>
      </rPr>
      <t>农村道路建设</t>
    </r>
  </si>
  <si>
    <r>
      <rPr>
        <sz val="22"/>
        <rFont val="方正仿宋简体"/>
        <charset val="134"/>
      </rPr>
      <t>新建、改建</t>
    </r>
  </si>
  <si>
    <r>
      <rPr>
        <sz val="22"/>
        <rFont val="方正仿宋简体"/>
        <charset val="134"/>
      </rPr>
      <t>多来提巴格乡、夏马勒乡、阿克萨克马热勒乡、阿拉格尔乡、色力布亚镇、琼库尔恰克乡</t>
    </r>
  </si>
  <si>
    <r>
      <rPr>
        <b/>
        <sz val="22"/>
        <rFont val="方正仿宋简体"/>
        <charset val="134"/>
      </rPr>
      <t>总投资</t>
    </r>
    <r>
      <rPr>
        <sz val="22"/>
        <rFont val="方正仿宋简体"/>
        <charset val="134"/>
      </rPr>
      <t>：</t>
    </r>
    <r>
      <rPr>
        <sz val="22"/>
        <rFont val="Times New Roman"/>
        <charset val="134"/>
      </rPr>
      <t>4200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：新建、改建农村公路</t>
    </r>
    <r>
      <rPr>
        <sz val="22"/>
        <rFont val="Times New Roman"/>
        <charset val="134"/>
      </rPr>
      <t>75.8</t>
    </r>
    <r>
      <rPr>
        <sz val="22"/>
        <rFont val="方正仿宋简体"/>
        <charset val="134"/>
      </rPr>
      <t>公里，路基宽</t>
    </r>
    <r>
      <rPr>
        <sz val="22"/>
        <rFont val="Times New Roman"/>
        <charset val="134"/>
      </rPr>
      <t>4</t>
    </r>
    <r>
      <rPr>
        <sz val="22"/>
        <rFont val="方正仿宋简体"/>
        <charset val="134"/>
      </rPr>
      <t>米、</t>
    </r>
    <r>
      <rPr>
        <sz val="22"/>
        <rFont val="Times New Roman"/>
        <charset val="134"/>
      </rPr>
      <t>4.5</t>
    </r>
    <r>
      <rPr>
        <sz val="22"/>
        <rFont val="方正仿宋简体"/>
        <charset val="134"/>
      </rPr>
      <t>米、</t>
    </r>
    <r>
      <rPr>
        <sz val="22"/>
        <rFont val="Times New Roman"/>
        <charset val="134"/>
      </rPr>
      <t>5</t>
    </r>
    <r>
      <rPr>
        <sz val="22"/>
        <rFont val="方正仿宋简体"/>
        <charset val="134"/>
      </rPr>
      <t>米、</t>
    </r>
    <r>
      <rPr>
        <sz val="22"/>
        <rFont val="Times New Roman"/>
        <charset val="134"/>
      </rPr>
      <t>5.5</t>
    </r>
    <r>
      <rPr>
        <sz val="22"/>
        <rFont val="方正仿宋简体"/>
        <charset val="134"/>
      </rPr>
      <t>米，油面宽</t>
    </r>
    <r>
      <rPr>
        <sz val="22"/>
        <rFont val="Times New Roman"/>
        <charset val="134"/>
      </rPr>
      <t>3.5</t>
    </r>
    <r>
      <rPr>
        <sz val="22"/>
        <rFont val="方正仿宋简体"/>
        <charset val="134"/>
      </rPr>
      <t>米、</t>
    </r>
    <r>
      <rPr>
        <sz val="22"/>
        <rFont val="Times New Roman"/>
        <charset val="134"/>
      </rPr>
      <t>4</t>
    </r>
    <r>
      <rPr>
        <sz val="22"/>
        <rFont val="方正仿宋简体"/>
        <charset val="134"/>
      </rPr>
      <t>米、</t>
    </r>
    <r>
      <rPr>
        <sz val="22"/>
        <rFont val="Times New Roman"/>
        <charset val="134"/>
      </rPr>
      <t>4.5</t>
    </r>
    <r>
      <rPr>
        <sz val="22"/>
        <rFont val="方正仿宋简体"/>
        <charset val="134"/>
      </rPr>
      <t>米、</t>
    </r>
    <r>
      <rPr>
        <sz val="22"/>
        <rFont val="Times New Roman"/>
        <charset val="134"/>
      </rPr>
      <t>5</t>
    </r>
    <r>
      <rPr>
        <sz val="22"/>
        <rFont val="方正仿宋简体"/>
        <charset val="134"/>
      </rPr>
      <t>米；多来提巴格乡</t>
    </r>
    <r>
      <rPr>
        <sz val="22"/>
        <rFont val="Times New Roman"/>
        <charset val="134"/>
      </rPr>
      <t>8</t>
    </r>
    <r>
      <rPr>
        <sz val="22"/>
        <rFont val="方正仿宋简体"/>
        <charset val="134"/>
      </rPr>
      <t>公里，阿瓦提镇</t>
    </r>
    <r>
      <rPr>
        <sz val="22"/>
        <rFont val="Times New Roman"/>
        <charset val="134"/>
      </rPr>
      <t>13</t>
    </r>
    <r>
      <rPr>
        <sz val="22"/>
        <rFont val="方正仿宋简体"/>
        <charset val="134"/>
      </rPr>
      <t>公里，琼库尔恰克乡</t>
    </r>
    <r>
      <rPr>
        <sz val="22"/>
        <rFont val="Times New Roman"/>
        <charset val="134"/>
      </rPr>
      <t>7</t>
    </r>
    <r>
      <rPr>
        <sz val="22"/>
        <rFont val="方正仿宋简体"/>
        <charset val="134"/>
      </rPr>
      <t>公里，色力布亚镇</t>
    </r>
    <r>
      <rPr>
        <sz val="22"/>
        <rFont val="Times New Roman"/>
        <charset val="134"/>
      </rPr>
      <t>10</t>
    </r>
    <r>
      <rPr>
        <sz val="22"/>
        <rFont val="方正仿宋简体"/>
        <charset val="134"/>
      </rPr>
      <t>公里，夏马勒乡</t>
    </r>
    <r>
      <rPr>
        <sz val="22"/>
        <rFont val="Times New Roman"/>
        <charset val="134"/>
      </rPr>
      <t>11</t>
    </r>
    <r>
      <rPr>
        <sz val="22"/>
        <rFont val="方正仿宋简体"/>
        <charset val="134"/>
      </rPr>
      <t>公里，阿克萨克马热勒乡</t>
    </r>
    <r>
      <rPr>
        <sz val="22"/>
        <rFont val="Times New Roman"/>
        <charset val="134"/>
      </rPr>
      <t>13</t>
    </r>
    <r>
      <rPr>
        <sz val="22"/>
        <rFont val="方正仿宋简体"/>
        <charset val="134"/>
      </rPr>
      <t>公里，阿拉格尔乡油路</t>
    </r>
    <r>
      <rPr>
        <sz val="22"/>
        <rFont val="Times New Roman"/>
        <charset val="134"/>
      </rPr>
      <t>6.5</t>
    </r>
    <r>
      <rPr>
        <sz val="22"/>
        <rFont val="方正仿宋简体"/>
        <charset val="134"/>
      </rPr>
      <t>公里；阿拉格尔乡通达路</t>
    </r>
    <r>
      <rPr>
        <sz val="22"/>
        <rFont val="Times New Roman"/>
        <charset val="134"/>
      </rPr>
      <t>7.3</t>
    </r>
    <r>
      <rPr>
        <sz val="22"/>
        <rFont val="方正仿宋简体"/>
        <charset val="134"/>
      </rPr>
      <t>公里，路基</t>
    </r>
    <r>
      <rPr>
        <sz val="22"/>
        <rFont val="Times New Roman"/>
        <charset val="134"/>
      </rPr>
      <t>4</t>
    </r>
    <r>
      <rPr>
        <sz val="22"/>
        <rFont val="方正仿宋简体"/>
        <charset val="134"/>
      </rPr>
      <t>米，配套相关附属设施。</t>
    </r>
  </si>
  <si>
    <r>
      <rPr>
        <sz val="22"/>
        <color theme="1"/>
        <rFont val="方正仿宋简体"/>
        <charset val="134"/>
      </rPr>
      <t>改扩建里程</t>
    </r>
    <r>
      <rPr>
        <sz val="22"/>
        <color rgb="FF000000"/>
        <rFont val="宋体"/>
        <charset val="134"/>
      </rPr>
      <t>≥</t>
    </r>
    <r>
      <rPr>
        <sz val="22"/>
        <color rgb="FF000000"/>
        <rFont val="Times New Roman"/>
        <charset val="134"/>
      </rPr>
      <t>75.8</t>
    </r>
    <r>
      <rPr>
        <sz val="22"/>
        <color rgb="FF000000"/>
        <rFont val="方正仿宋简体"/>
        <charset val="134"/>
      </rPr>
      <t>公里，项目验收合格率</t>
    </r>
    <r>
      <rPr>
        <sz val="22"/>
        <color rgb="FF000000"/>
        <rFont val="Times New Roman"/>
        <charset val="134"/>
      </rPr>
      <t>100%</t>
    </r>
    <r>
      <rPr>
        <sz val="22"/>
        <color rgb="FF000000"/>
        <rFont val="方正仿宋简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：带动当地就业人数</t>
    </r>
    <r>
      <rPr>
        <sz val="22"/>
        <color rgb="FF000000"/>
        <rFont val="宋体"/>
        <charset val="134"/>
      </rPr>
      <t>≥</t>
    </r>
    <r>
      <rPr>
        <sz val="22"/>
        <color rgb="FF000000"/>
        <rFont val="Times New Roman"/>
        <charset val="134"/>
      </rPr>
      <t>100</t>
    </r>
    <r>
      <rPr>
        <sz val="22"/>
        <color rgb="FF000000"/>
        <rFont val="方正仿宋简体"/>
        <charset val="134"/>
      </rPr>
      <t>人，受益脱贫户（含监测帮扶对象）</t>
    </r>
    <r>
      <rPr>
        <sz val="22"/>
        <color rgb="FF000000"/>
        <rFont val="宋体"/>
        <charset val="134"/>
      </rPr>
      <t>≥</t>
    </r>
    <r>
      <rPr>
        <sz val="22"/>
        <color rgb="FF000000"/>
        <rFont val="Times New Roman"/>
        <charset val="134"/>
      </rPr>
      <t>10</t>
    </r>
    <r>
      <rPr>
        <sz val="22"/>
        <color rgb="FF000000"/>
        <rFont val="方正仿宋简体"/>
        <charset val="134"/>
      </rPr>
      <t>户，通过项目实施，改善村民出行条件，促进乡村基础设施建设，充分吸纳农村群众参与工程项目建设，带动短期就业，增强群众出行安全感、幸福感。</t>
    </r>
  </si>
  <si>
    <r>
      <rPr>
        <b/>
        <sz val="22"/>
        <color theme="1"/>
        <rFont val="方正仿宋简体"/>
        <charset val="134"/>
      </rPr>
      <t>一是</t>
    </r>
    <r>
      <rPr>
        <sz val="22"/>
        <color theme="1"/>
        <rFont val="方正仿宋简体"/>
        <charset val="134"/>
      </rPr>
      <t>有效带动本地群众就业，增加群众收入。</t>
    </r>
    <r>
      <rPr>
        <b/>
        <sz val="22"/>
        <color theme="1"/>
        <rFont val="方正仿宋简体"/>
        <charset val="134"/>
      </rPr>
      <t>二是</t>
    </r>
    <r>
      <rPr>
        <sz val="22"/>
        <color theme="1"/>
        <rFont val="方正仿宋简体"/>
        <charset val="134"/>
      </rPr>
      <t>不断完善农村公路路网，改善群众生产生活，促进经济社会发展。</t>
    </r>
    <r>
      <rPr>
        <b/>
        <sz val="22"/>
        <color theme="1"/>
        <rFont val="方正仿宋简体"/>
        <charset val="134"/>
      </rPr>
      <t>三是</t>
    </r>
    <r>
      <rPr>
        <sz val="22"/>
        <color theme="1"/>
        <rFont val="方正仿宋简体"/>
        <charset val="134"/>
      </rPr>
      <t>推动乡村振兴示范村建设。</t>
    </r>
  </si>
  <si>
    <r>
      <rPr>
        <sz val="22"/>
        <color rgb="FF000000"/>
        <rFont val="方正仿宋简体"/>
        <charset val="134"/>
      </rPr>
      <t>县交通运输局</t>
    </r>
  </si>
  <si>
    <r>
      <rPr>
        <sz val="22"/>
        <color rgb="FF000000"/>
        <rFont val="方正仿宋简体"/>
        <charset val="134"/>
      </rPr>
      <t>刘鑫</t>
    </r>
  </si>
  <si>
    <t>BCX059</t>
  </si>
  <si>
    <r>
      <rPr>
        <sz val="22"/>
        <rFont val="方正仿宋简体"/>
        <charset val="134"/>
      </rPr>
      <t>巴楚县</t>
    </r>
    <r>
      <rPr>
        <sz val="22"/>
        <rFont val="Times New Roman"/>
        <charset val="134"/>
      </rPr>
      <t>2025</t>
    </r>
    <r>
      <rPr>
        <sz val="22"/>
        <rFont val="方正仿宋简体"/>
        <charset val="134"/>
      </rPr>
      <t>年村组道路建设项目</t>
    </r>
  </si>
  <si>
    <r>
      <rPr>
        <sz val="22"/>
        <rFont val="方正仿宋简体"/>
        <charset val="134"/>
      </rPr>
      <t>阿纳库勒乡、阿瓦提镇、阿克萨克马热勒乡</t>
    </r>
  </si>
  <si>
    <r>
      <rPr>
        <b/>
        <sz val="22"/>
        <rFont val="方正仿宋简体"/>
        <charset val="134"/>
      </rPr>
      <t>总投资</t>
    </r>
    <r>
      <rPr>
        <sz val="22"/>
        <rFont val="方正仿宋简体"/>
        <charset val="134"/>
      </rPr>
      <t>：</t>
    </r>
    <r>
      <rPr>
        <sz val="22"/>
        <rFont val="Times New Roman"/>
        <charset val="134"/>
      </rPr>
      <t>1200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：新建、改建农村公路油路</t>
    </r>
    <r>
      <rPr>
        <sz val="22"/>
        <rFont val="Times New Roman"/>
        <charset val="134"/>
      </rPr>
      <t>21</t>
    </r>
    <r>
      <rPr>
        <sz val="22"/>
        <rFont val="方正仿宋简体"/>
        <charset val="134"/>
      </rPr>
      <t>公里，路基宽</t>
    </r>
    <r>
      <rPr>
        <sz val="22"/>
        <rFont val="Times New Roman"/>
        <charset val="134"/>
      </rPr>
      <t>4</t>
    </r>
    <r>
      <rPr>
        <sz val="22"/>
        <rFont val="方正仿宋简体"/>
        <charset val="134"/>
      </rPr>
      <t>米、</t>
    </r>
    <r>
      <rPr>
        <sz val="22"/>
        <rFont val="Times New Roman"/>
        <charset val="134"/>
      </rPr>
      <t>4.5</t>
    </r>
    <r>
      <rPr>
        <sz val="22"/>
        <rFont val="方正仿宋简体"/>
        <charset val="134"/>
      </rPr>
      <t>米、</t>
    </r>
    <r>
      <rPr>
        <sz val="22"/>
        <rFont val="Times New Roman"/>
        <charset val="134"/>
      </rPr>
      <t>5.5</t>
    </r>
    <r>
      <rPr>
        <sz val="22"/>
        <rFont val="方正仿宋简体"/>
        <charset val="134"/>
      </rPr>
      <t>米，油面宽</t>
    </r>
    <r>
      <rPr>
        <sz val="22"/>
        <rFont val="Times New Roman"/>
        <charset val="134"/>
      </rPr>
      <t>3.5</t>
    </r>
    <r>
      <rPr>
        <sz val="22"/>
        <rFont val="方正仿宋简体"/>
        <charset val="134"/>
      </rPr>
      <t>米、</t>
    </r>
    <r>
      <rPr>
        <sz val="22"/>
        <rFont val="Times New Roman"/>
        <charset val="134"/>
      </rPr>
      <t>4</t>
    </r>
    <r>
      <rPr>
        <sz val="22"/>
        <rFont val="方正仿宋简体"/>
        <charset val="134"/>
      </rPr>
      <t>米、</t>
    </r>
    <r>
      <rPr>
        <sz val="22"/>
        <rFont val="Times New Roman"/>
        <charset val="134"/>
      </rPr>
      <t>5</t>
    </r>
    <r>
      <rPr>
        <sz val="22"/>
        <rFont val="方正仿宋简体"/>
        <charset val="134"/>
      </rPr>
      <t>米，配套相关附属设施。其中：阿纳库勒乡</t>
    </r>
    <r>
      <rPr>
        <sz val="22"/>
        <rFont val="Times New Roman"/>
        <charset val="134"/>
      </rPr>
      <t>10</t>
    </r>
    <r>
      <rPr>
        <sz val="22"/>
        <rFont val="方正仿宋简体"/>
        <charset val="134"/>
      </rPr>
      <t>公里、阿瓦提镇</t>
    </r>
    <r>
      <rPr>
        <sz val="22"/>
        <rFont val="Times New Roman"/>
        <charset val="134"/>
      </rPr>
      <t>6</t>
    </r>
    <r>
      <rPr>
        <sz val="22"/>
        <rFont val="方正仿宋简体"/>
        <charset val="134"/>
      </rPr>
      <t>公里、阿克萨克马热勒乡</t>
    </r>
    <r>
      <rPr>
        <sz val="22"/>
        <rFont val="Times New Roman"/>
        <charset val="134"/>
      </rPr>
      <t>5</t>
    </r>
    <r>
      <rPr>
        <sz val="22"/>
        <rFont val="方正仿宋简体"/>
        <charset val="134"/>
      </rPr>
      <t>公里。</t>
    </r>
  </si>
  <si>
    <r>
      <rPr>
        <sz val="22"/>
        <color theme="1"/>
        <rFont val="方正仿宋简体"/>
        <charset val="134"/>
      </rPr>
      <t>改扩建里程</t>
    </r>
    <r>
      <rPr>
        <sz val="22"/>
        <color rgb="FF000000"/>
        <rFont val="宋体"/>
        <charset val="134"/>
      </rPr>
      <t>≥</t>
    </r>
    <r>
      <rPr>
        <sz val="22"/>
        <color rgb="FF000000"/>
        <rFont val="Times New Roman"/>
        <charset val="134"/>
      </rPr>
      <t>21</t>
    </r>
    <r>
      <rPr>
        <sz val="22"/>
        <color rgb="FF000000"/>
        <rFont val="方正仿宋简体"/>
        <charset val="134"/>
      </rPr>
      <t>公里，项目验收合格率</t>
    </r>
    <r>
      <rPr>
        <sz val="22"/>
        <color rgb="FF000000"/>
        <rFont val="Times New Roman"/>
        <charset val="134"/>
      </rPr>
      <t>=100%</t>
    </r>
    <r>
      <rPr>
        <sz val="22"/>
        <color rgb="FF000000"/>
        <rFont val="方正仿宋简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带动当地就业人数</t>
    </r>
    <r>
      <rPr>
        <sz val="22"/>
        <color rgb="FF000000"/>
        <rFont val="宋体"/>
        <charset val="134"/>
      </rPr>
      <t>≥</t>
    </r>
    <r>
      <rPr>
        <sz val="22"/>
        <color rgb="FF000000"/>
        <rFont val="Times New Roman"/>
        <charset val="134"/>
      </rPr>
      <t>60</t>
    </r>
    <r>
      <rPr>
        <sz val="22"/>
        <color rgb="FF000000"/>
        <rFont val="方正仿宋简体"/>
        <charset val="134"/>
      </rPr>
      <t>人，受益脱贫户（含监测对象）数</t>
    </r>
    <r>
      <rPr>
        <sz val="22"/>
        <color rgb="FF000000"/>
        <rFont val="宋体"/>
        <charset val="134"/>
      </rPr>
      <t>≥</t>
    </r>
    <r>
      <rPr>
        <sz val="22"/>
        <color rgb="FF000000"/>
        <rFont val="Times New Roman"/>
        <charset val="134"/>
      </rPr>
      <t>6</t>
    </r>
    <r>
      <rPr>
        <sz val="22"/>
        <color rgb="FF000000"/>
        <rFont val="方正仿宋简体"/>
        <charset val="134"/>
      </rPr>
      <t>户，通过项目实施，改善村民出行条件，促进乡村基础设施建设，充分吸纳农村群众参与工程项目建设，带动短期就业，增强群众出行安全感、幸福感。</t>
    </r>
  </si>
  <si>
    <r>
      <rPr>
        <b/>
        <sz val="22"/>
        <color theme="1"/>
        <rFont val="方正仿宋简体"/>
        <charset val="134"/>
      </rPr>
      <t>一是</t>
    </r>
    <r>
      <rPr>
        <sz val="22"/>
        <color theme="1"/>
        <rFont val="方正仿宋简体"/>
        <charset val="134"/>
      </rPr>
      <t>有效带动本地群众就业，增加群众收入。</t>
    </r>
    <r>
      <rPr>
        <b/>
        <sz val="22"/>
        <color theme="1"/>
        <rFont val="方正仿宋简体"/>
        <charset val="134"/>
      </rPr>
      <t>二是</t>
    </r>
    <r>
      <rPr>
        <sz val="22"/>
        <color theme="1"/>
        <rFont val="方正仿宋简体"/>
        <charset val="134"/>
      </rPr>
      <t>不断完善农村公路路网，改善群众生产生活，促进经济社会发展。</t>
    </r>
  </si>
  <si>
    <t>BCX061</t>
  </si>
  <si>
    <r>
      <rPr>
        <sz val="22"/>
        <rFont val="方正仿宋简体"/>
        <charset val="134"/>
      </rPr>
      <t>巴楚县</t>
    </r>
    <r>
      <rPr>
        <sz val="22"/>
        <rFont val="Times New Roman"/>
        <charset val="134"/>
      </rPr>
      <t>2025</t>
    </r>
    <r>
      <rPr>
        <sz val="22"/>
        <rFont val="方正仿宋简体"/>
        <charset val="134"/>
      </rPr>
      <t>年阿克萨克马热勒乡吉格代库勒片区村组道路提升改造项目</t>
    </r>
  </si>
  <si>
    <r>
      <rPr>
        <sz val="22"/>
        <rFont val="方正仿宋简体"/>
        <charset val="134"/>
      </rPr>
      <t>农村基础设施（含产业配套基础设施）</t>
    </r>
  </si>
  <si>
    <r>
      <rPr>
        <sz val="22"/>
        <rFont val="方正仿宋简体"/>
        <charset val="134"/>
      </rPr>
      <t>阿克萨马热勒乡吉格代库勒（</t>
    </r>
    <r>
      <rPr>
        <sz val="22"/>
        <rFont val="Times New Roman"/>
        <charset val="134"/>
      </rPr>
      <t>6</t>
    </r>
    <r>
      <rPr>
        <sz val="22"/>
        <rFont val="方正仿宋简体"/>
        <charset val="134"/>
      </rPr>
      <t>）村</t>
    </r>
  </si>
  <si>
    <r>
      <rPr>
        <b/>
        <sz val="22"/>
        <rFont val="方正仿宋简体"/>
        <charset val="134"/>
      </rPr>
      <t>总投资：</t>
    </r>
    <r>
      <rPr>
        <sz val="22"/>
        <rFont val="Times New Roman"/>
        <charset val="134"/>
      </rPr>
      <t>110</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：为阿克萨马热勒乡吉格代库勒（</t>
    </r>
    <r>
      <rPr>
        <sz val="22"/>
        <rFont val="Times New Roman"/>
        <charset val="134"/>
      </rPr>
      <t>6</t>
    </r>
    <r>
      <rPr>
        <sz val="22"/>
        <rFont val="方正仿宋简体"/>
        <charset val="134"/>
      </rPr>
      <t>）村新建柏油路</t>
    </r>
    <r>
      <rPr>
        <sz val="22"/>
        <rFont val="Times New Roman"/>
        <charset val="134"/>
      </rPr>
      <t>2</t>
    </r>
    <r>
      <rPr>
        <sz val="22"/>
        <rFont val="方正仿宋简体"/>
        <charset val="134"/>
      </rPr>
      <t>公里，配套相关附属设施。</t>
    </r>
  </si>
  <si>
    <r>
      <rPr>
        <sz val="22"/>
        <rFont val="方正仿宋简体"/>
        <charset val="134"/>
      </rPr>
      <t>改造村组道路</t>
    </r>
    <r>
      <rPr>
        <sz val="22"/>
        <rFont val="宋体"/>
        <charset val="134"/>
      </rPr>
      <t>≥</t>
    </r>
    <r>
      <rPr>
        <sz val="22"/>
        <rFont val="Times New Roman"/>
        <charset val="134"/>
      </rPr>
      <t>2</t>
    </r>
    <r>
      <rPr>
        <sz val="22"/>
        <rFont val="方正仿宋简体"/>
        <charset val="134"/>
      </rPr>
      <t>公里，受益行政村数</t>
    </r>
    <r>
      <rPr>
        <sz val="22"/>
        <rFont val="宋体"/>
        <charset val="134"/>
      </rPr>
      <t>≥</t>
    </r>
    <r>
      <rPr>
        <sz val="22"/>
        <rFont val="Times New Roman"/>
        <charset val="134"/>
      </rPr>
      <t>1</t>
    </r>
    <r>
      <rPr>
        <sz val="22"/>
        <rFont val="方正仿宋简体"/>
        <charset val="134"/>
      </rPr>
      <t>个，项目验收合格率</t>
    </r>
    <r>
      <rPr>
        <sz val="22"/>
        <rFont val="Times New Roman"/>
        <charset val="134"/>
      </rPr>
      <t>=100%</t>
    </r>
    <r>
      <rPr>
        <sz val="22"/>
        <rFont val="宋体"/>
        <charset val="134"/>
      </rPr>
      <t>；</t>
    </r>
    <r>
      <rPr>
        <sz val="22"/>
        <rFont val="Times New Roman"/>
        <charset val="134"/>
      </rPr>
      <t xml:space="preserve">
</t>
    </r>
    <r>
      <rPr>
        <b/>
        <sz val="22"/>
        <rFont val="方正仿宋简体"/>
        <charset val="134"/>
      </rPr>
      <t>社会效益</t>
    </r>
    <r>
      <rPr>
        <sz val="22"/>
        <rFont val="方正仿宋简体"/>
        <charset val="134"/>
      </rPr>
      <t>：受益脱贫户（含监测帮扶对象）户数</t>
    </r>
    <r>
      <rPr>
        <sz val="22"/>
        <rFont val="宋体"/>
        <charset val="134"/>
      </rPr>
      <t>≥</t>
    </r>
    <r>
      <rPr>
        <sz val="22"/>
        <rFont val="Times New Roman"/>
        <charset val="134"/>
      </rPr>
      <t>93</t>
    </r>
    <r>
      <rPr>
        <sz val="22"/>
        <rFont val="方正仿宋简体"/>
        <charset val="134"/>
      </rPr>
      <t>户，方便群众出行，提升群众幸福感。项目建设过程当中预计带动本地</t>
    </r>
    <r>
      <rPr>
        <sz val="22"/>
        <rFont val="Times New Roman"/>
        <charset val="134"/>
      </rPr>
      <t>10</t>
    </r>
    <r>
      <rPr>
        <sz val="22"/>
        <rFont val="方正仿宋简体"/>
        <charset val="134"/>
      </rPr>
      <t>人，人均增收</t>
    </r>
    <r>
      <rPr>
        <sz val="22"/>
        <rFont val="Times New Roman"/>
        <charset val="134"/>
      </rPr>
      <t>2500</t>
    </r>
    <r>
      <rPr>
        <sz val="22"/>
        <rFont val="方正仿宋简体"/>
        <charset val="134"/>
      </rPr>
      <t>元以上</t>
    </r>
    <r>
      <rPr>
        <sz val="22"/>
        <rFont val="宋体"/>
        <charset val="134"/>
      </rPr>
      <t>，</t>
    </r>
    <r>
      <rPr>
        <sz val="22"/>
        <rFont val="方正仿宋简体"/>
        <charset val="134"/>
      </rPr>
      <t>群众满意度</t>
    </r>
    <r>
      <rPr>
        <sz val="22"/>
        <rFont val="宋体"/>
        <charset val="134"/>
      </rPr>
      <t>≥</t>
    </r>
    <r>
      <rPr>
        <sz val="22"/>
        <rFont val="Times New Roman"/>
        <charset val="134"/>
      </rPr>
      <t>95%</t>
    </r>
    <r>
      <rPr>
        <sz val="22"/>
        <rFont val="方正仿宋简体"/>
        <charset val="134"/>
      </rPr>
      <t>。</t>
    </r>
  </si>
  <si>
    <r>
      <rPr>
        <sz val="22"/>
        <color theme="1"/>
        <rFont val="方正仿宋简体"/>
        <charset val="134"/>
      </rPr>
      <t>项目建成后由</t>
    </r>
    <r>
      <rPr>
        <sz val="22"/>
        <color theme="1"/>
        <rFont val="Times New Roman"/>
        <charset val="134"/>
      </rPr>
      <t>6</t>
    </r>
    <r>
      <rPr>
        <sz val="22"/>
        <color theme="1"/>
        <rFont val="方正仿宋简体"/>
        <charset val="134"/>
      </rPr>
      <t>村管理，由</t>
    </r>
    <r>
      <rPr>
        <sz val="22"/>
        <color theme="1"/>
        <rFont val="Times New Roman"/>
        <charset val="134"/>
      </rPr>
      <t>6</t>
    </r>
    <r>
      <rPr>
        <sz val="22"/>
        <color theme="1"/>
        <rFont val="方正仿宋简体"/>
        <charset val="134"/>
      </rPr>
      <t>村村委会维护，提高群众生活安全</t>
    </r>
  </si>
  <si>
    <r>
      <rPr>
        <sz val="22"/>
        <color theme="1"/>
        <rFont val="方正仿宋简体"/>
        <charset val="134"/>
      </rPr>
      <t>阿克萨克马热勒乡</t>
    </r>
  </si>
  <si>
    <t>卢兵、潘荣森</t>
  </si>
  <si>
    <t>BCX062</t>
  </si>
  <si>
    <r>
      <rPr>
        <sz val="22"/>
        <color theme="1"/>
        <rFont val="方正仿宋简体"/>
        <charset val="134"/>
      </rPr>
      <t>巴楚县多来提巴格乡农村道路以工代赈项目</t>
    </r>
  </si>
  <si>
    <r>
      <rPr>
        <sz val="22"/>
        <color rgb="FF000000"/>
        <rFont val="方正仿宋简体"/>
        <charset val="134"/>
      </rPr>
      <t>农村道路建设</t>
    </r>
  </si>
  <si>
    <r>
      <rPr>
        <sz val="22"/>
        <rFont val="方正仿宋简体"/>
        <charset val="134"/>
      </rPr>
      <t>巴楚县多来提巴格乡</t>
    </r>
  </si>
  <si>
    <r>
      <rPr>
        <b/>
        <sz val="22"/>
        <rFont val="方正仿宋简体"/>
        <charset val="134"/>
      </rPr>
      <t>总投资</t>
    </r>
    <r>
      <rPr>
        <sz val="22"/>
        <rFont val="方正仿宋简体"/>
        <charset val="134"/>
      </rPr>
      <t>：</t>
    </r>
    <r>
      <rPr>
        <sz val="22"/>
        <rFont val="Times New Roman"/>
        <charset val="134"/>
      </rPr>
      <t>300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：改建</t>
    </r>
    <r>
      <rPr>
        <sz val="22"/>
        <rFont val="Times New Roman"/>
        <charset val="134"/>
      </rPr>
      <t>3.5m-4.5m</t>
    </r>
    <r>
      <rPr>
        <sz val="22"/>
        <rFont val="方正仿宋简体"/>
        <charset val="134"/>
      </rPr>
      <t>农村道路</t>
    </r>
    <r>
      <rPr>
        <sz val="22"/>
        <rFont val="Times New Roman"/>
        <charset val="134"/>
      </rPr>
      <t>6</t>
    </r>
    <r>
      <rPr>
        <sz val="22"/>
        <rFont val="方正仿宋简体"/>
        <charset val="134"/>
      </rPr>
      <t>公里，配套相关附属设施。</t>
    </r>
  </si>
  <si>
    <r>
      <rPr>
        <sz val="22"/>
        <rFont val="方正仿宋简体"/>
        <charset val="134"/>
      </rPr>
      <t>建设农村道路</t>
    </r>
    <r>
      <rPr>
        <sz val="22"/>
        <rFont val="宋体"/>
        <charset val="134"/>
      </rPr>
      <t>≥</t>
    </r>
    <r>
      <rPr>
        <sz val="22"/>
        <rFont val="Times New Roman"/>
        <charset val="134"/>
      </rPr>
      <t>6</t>
    </r>
    <r>
      <rPr>
        <sz val="22"/>
        <rFont val="方正仿宋简体"/>
        <charset val="134"/>
      </rPr>
      <t>公里，受众群众满意度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：惠及</t>
    </r>
    <r>
      <rPr>
        <sz val="22"/>
        <rFont val="Times New Roman"/>
        <charset val="134"/>
      </rPr>
      <t>1415</t>
    </r>
    <r>
      <rPr>
        <sz val="22"/>
        <rFont val="方正仿宋简体"/>
        <charset val="134"/>
      </rPr>
      <t>人，项目建成后可改善人居环境，带动脱贫群众就业。</t>
    </r>
  </si>
  <si>
    <r>
      <rPr>
        <sz val="22"/>
        <rFont val="方正仿宋简体"/>
        <charset val="134"/>
      </rPr>
      <t>本项目优先带动本地群众</t>
    </r>
    <r>
      <rPr>
        <sz val="22"/>
        <rFont val="Times New Roman"/>
        <charset val="134"/>
      </rPr>
      <t>83</t>
    </r>
    <r>
      <rPr>
        <sz val="22"/>
        <rFont val="方正仿宋简体"/>
        <charset val="134"/>
      </rPr>
      <t>人就业，预计发放本地群众劳动报酬</t>
    </r>
    <r>
      <rPr>
        <sz val="22"/>
        <rFont val="Times New Roman"/>
        <charset val="134"/>
      </rPr>
      <t>93</t>
    </r>
    <r>
      <rPr>
        <sz val="22"/>
        <rFont val="方正仿宋简体"/>
        <charset val="134"/>
      </rPr>
      <t>万元，实施该项目可进一步提升交通基础实施条件，便利群众出行。</t>
    </r>
  </si>
  <si>
    <r>
      <rPr>
        <sz val="22"/>
        <rFont val="方正仿宋简体"/>
        <charset val="134"/>
      </rPr>
      <t>刘山山、王晓菲</t>
    </r>
  </si>
  <si>
    <t>BCX063</t>
  </si>
  <si>
    <r>
      <rPr>
        <sz val="22"/>
        <color theme="1"/>
        <rFont val="方正仿宋简体"/>
        <charset val="134"/>
      </rPr>
      <t>巴楚县阿拉格尔乡</t>
    </r>
    <r>
      <rPr>
        <sz val="22"/>
        <color theme="1"/>
        <rFont val="Times New Roman"/>
        <charset val="134"/>
      </rPr>
      <t>2025</t>
    </r>
    <r>
      <rPr>
        <sz val="22"/>
        <color theme="1"/>
        <rFont val="方正仿宋简体"/>
        <charset val="134"/>
      </rPr>
      <t>年中央财政以工代赈项目</t>
    </r>
  </si>
  <si>
    <r>
      <rPr>
        <sz val="22"/>
        <rFont val="方正仿宋简体"/>
        <charset val="134"/>
      </rPr>
      <t>巴楚县阿拉格尔乡</t>
    </r>
  </si>
  <si>
    <r>
      <rPr>
        <b/>
        <sz val="22"/>
        <rFont val="方正仿宋简体"/>
        <charset val="134"/>
      </rPr>
      <t>总投资</t>
    </r>
    <r>
      <rPr>
        <sz val="22"/>
        <rFont val="方正仿宋简体"/>
        <charset val="134"/>
      </rPr>
      <t>：</t>
    </r>
    <r>
      <rPr>
        <sz val="22"/>
        <rFont val="Times New Roman"/>
        <charset val="134"/>
      </rPr>
      <t>378</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：新建农村道路</t>
    </r>
    <r>
      <rPr>
        <sz val="22"/>
        <rFont val="Times New Roman"/>
        <charset val="134"/>
      </rPr>
      <t>6.37</t>
    </r>
    <r>
      <rPr>
        <sz val="22"/>
        <rFont val="方正仿宋简体"/>
        <charset val="134"/>
      </rPr>
      <t>公里，宽</t>
    </r>
    <r>
      <rPr>
        <sz val="22"/>
        <rFont val="Times New Roman"/>
        <charset val="134"/>
      </rPr>
      <t>4.5m</t>
    </r>
    <r>
      <rPr>
        <sz val="22"/>
        <rFont val="方正仿宋简体"/>
        <charset val="134"/>
      </rPr>
      <t>，配套相关附属设施。</t>
    </r>
  </si>
  <si>
    <r>
      <rPr>
        <sz val="22"/>
        <rFont val="方正仿宋简体"/>
        <charset val="134"/>
      </rPr>
      <t>建设农村道路</t>
    </r>
    <r>
      <rPr>
        <sz val="22"/>
        <rFont val="宋体"/>
        <charset val="134"/>
      </rPr>
      <t>≥</t>
    </r>
    <r>
      <rPr>
        <sz val="22"/>
        <rFont val="Times New Roman"/>
        <charset val="134"/>
      </rPr>
      <t>6.37</t>
    </r>
    <r>
      <rPr>
        <sz val="22"/>
        <rFont val="方正仿宋简体"/>
        <charset val="134"/>
      </rPr>
      <t>公里，受众群众满意度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：惠及</t>
    </r>
    <r>
      <rPr>
        <sz val="22"/>
        <rFont val="Times New Roman"/>
        <charset val="134"/>
      </rPr>
      <t>32000</t>
    </r>
    <r>
      <rPr>
        <sz val="22"/>
        <rFont val="方正仿宋简体"/>
        <charset val="134"/>
      </rPr>
      <t>人，该项目可改善人居环境，带动脱贫群众就业。</t>
    </r>
  </si>
  <si>
    <r>
      <rPr>
        <sz val="22"/>
        <rFont val="方正仿宋简体"/>
        <charset val="134"/>
      </rPr>
      <t>本项目优先带动本地群众</t>
    </r>
    <r>
      <rPr>
        <sz val="22"/>
        <rFont val="Times New Roman"/>
        <charset val="134"/>
      </rPr>
      <t>100</t>
    </r>
    <r>
      <rPr>
        <sz val="22"/>
        <rFont val="方正仿宋简体"/>
        <charset val="134"/>
      </rPr>
      <t>人就业，预计发放本地群众劳动报酬</t>
    </r>
    <r>
      <rPr>
        <sz val="22"/>
        <rFont val="Times New Roman"/>
        <charset val="134"/>
      </rPr>
      <t>115</t>
    </r>
    <r>
      <rPr>
        <sz val="22"/>
        <rFont val="方正仿宋简体"/>
        <charset val="134"/>
      </rPr>
      <t>万元，实施该项目可进一步提升交通基础实施条件，便利群众出行。</t>
    </r>
  </si>
  <si>
    <r>
      <rPr>
        <sz val="22"/>
        <rFont val="方正仿宋简体"/>
        <charset val="134"/>
      </rPr>
      <t>刘鑫、王晓菲</t>
    </r>
  </si>
  <si>
    <t>BCX064</t>
  </si>
  <si>
    <r>
      <rPr>
        <sz val="22"/>
        <color theme="1"/>
        <rFont val="方正仿宋简体"/>
        <charset val="134"/>
      </rPr>
      <t>巴楚县阿纳库勒乡</t>
    </r>
    <r>
      <rPr>
        <sz val="22"/>
        <color theme="1"/>
        <rFont val="Times New Roman"/>
        <charset val="134"/>
      </rPr>
      <t>2025</t>
    </r>
    <r>
      <rPr>
        <sz val="22"/>
        <color theme="1"/>
        <rFont val="方正仿宋简体"/>
        <charset val="134"/>
      </rPr>
      <t>年中央财政以工代赈项目</t>
    </r>
  </si>
  <si>
    <r>
      <rPr>
        <sz val="22"/>
        <rFont val="方正仿宋简体"/>
        <charset val="134"/>
      </rPr>
      <t>巴楚县阿纳库勒乡</t>
    </r>
  </si>
  <si>
    <r>
      <rPr>
        <b/>
        <sz val="22"/>
        <rFont val="方正仿宋简体"/>
        <charset val="134"/>
      </rPr>
      <t>总投资</t>
    </r>
    <r>
      <rPr>
        <sz val="22"/>
        <rFont val="方正仿宋简体"/>
        <charset val="134"/>
      </rPr>
      <t>：</t>
    </r>
    <r>
      <rPr>
        <sz val="22"/>
        <rFont val="Times New Roman"/>
        <charset val="134"/>
      </rPr>
      <t>360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：新建农村道路</t>
    </r>
    <r>
      <rPr>
        <sz val="22"/>
        <rFont val="Times New Roman"/>
        <charset val="134"/>
      </rPr>
      <t>6.25</t>
    </r>
    <r>
      <rPr>
        <sz val="22"/>
        <rFont val="方正仿宋简体"/>
        <charset val="134"/>
      </rPr>
      <t>公里，宽</t>
    </r>
    <r>
      <rPr>
        <sz val="22"/>
        <rFont val="Times New Roman"/>
        <charset val="134"/>
      </rPr>
      <t>4.5m</t>
    </r>
    <r>
      <rPr>
        <sz val="22"/>
        <rFont val="方正仿宋简体"/>
        <charset val="134"/>
      </rPr>
      <t>，配套相关附属设施。</t>
    </r>
  </si>
  <si>
    <r>
      <rPr>
        <sz val="22"/>
        <rFont val="方正仿宋简体"/>
        <charset val="134"/>
      </rPr>
      <t>建设农村道路</t>
    </r>
    <r>
      <rPr>
        <sz val="22"/>
        <rFont val="宋体"/>
        <charset val="134"/>
      </rPr>
      <t>≥</t>
    </r>
    <r>
      <rPr>
        <sz val="22"/>
        <rFont val="Times New Roman"/>
        <charset val="134"/>
      </rPr>
      <t>6.25</t>
    </r>
    <r>
      <rPr>
        <sz val="22"/>
        <rFont val="方正仿宋简体"/>
        <charset val="134"/>
      </rPr>
      <t>公里，受众群众满意度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：惠及</t>
    </r>
    <r>
      <rPr>
        <sz val="22"/>
        <rFont val="Times New Roman"/>
        <charset val="134"/>
      </rPr>
      <t>1877</t>
    </r>
    <r>
      <rPr>
        <sz val="22"/>
        <rFont val="方正仿宋简体"/>
        <charset val="134"/>
      </rPr>
      <t>人，项目建成后可改善人居环境，带动脱贫群众就业。</t>
    </r>
  </si>
  <si>
    <r>
      <rPr>
        <sz val="22"/>
        <rFont val="方正仿宋简体"/>
        <charset val="134"/>
      </rPr>
      <t>本项目优先带动本地群众</t>
    </r>
    <r>
      <rPr>
        <sz val="22"/>
        <rFont val="Times New Roman"/>
        <charset val="134"/>
      </rPr>
      <t>88</t>
    </r>
    <r>
      <rPr>
        <sz val="22"/>
        <rFont val="方正仿宋简体"/>
        <charset val="134"/>
      </rPr>
      <t>人就业，预计发放本地群众劳动报酬</t>
    </r>
    <r>
      <rPr>
        <sz val="22"/>
        <rFont val="Times New Roman"/>
        <charset val="134"/>
      </rPr>
      <t>110</t>
    </r>
    <r>
      <rPr>
        <sz val="22"/>
        <rFont val="方正仿宋简体"/>
        <charset val="134"/>
      </rPr>
      <t>万元，实施该项目可进一步提升交通基层实施条件，便利群众出行。</t>
    </r>
  </si>
  <si>
    <r>
      <rPr>
        <sz val="22"/>
        <rFont val="方正仿宋简体"/>
        <charset val="134"/>
      </rPr>
      <t>阿纳库勒乡</t>
    </r>
  </si>
  <si>
    <r>
      <rPr>
        <sz val="22"/>
        <rFont val="方正仿宋简体"/>
        <charset val="134"/>
      </rPr>
      <t>牛振东、王晓菲</t>
    </r>
  </si>
  <si>
    <t>BCX065</t>
  </si>
  <si>
    <r>
      <rPr>
        <sz val="22"/>
        <color theme="1"/>
        <rFont val="方正仿宋简体"/>
        <charset val="134"/>
      </rPr>
      <t>巴楚县琼库尔恰克乡</t>
    </r>
    <r>
      <rPr>
        <sz val="22"/>
        <color theme="1"/>
        <rFont val="Times New Roman"/>
        <charset val="134"/>
      </rPr>
      <t>2025</t>
    </r>
    <r>
      <rPr>
        <sz val="22"/>
        <color theme="1"/>
        <rFont val="方正仿宋简体"/>
        <charset val="134"/>
      </rPr>
      <t>年中央财政以工代赈项目</t>
    </r>
  </si>
  <si>
    <r>
      <rPr>
        <sz val="22"/>
        <rFont val="方正仿宋简体"/>
        <charset val="134"/>
      </rPr>
      <t>巴楚县琼库尔恰克乡</t>
    </r>
  </si>
  <si>
    <r>
      <rPr>
        <b/>
        <sz val="22"/>
        <rFont val="方正仿宋简体"/>
        <charset val="134"/>
      </rPr>
      <t>总投资</t>
    </r>
    <r>
      <rPr>
        <sz val="22"/>
        <rFont val="方正仿宋简体"/>
        <charset val="134"/>
      </rPr>
      <t>：</t>
    </r>
    <r>
      <rPr>
        <sz val="22"/>
        <rFont val="Times New Roman"/>
        <charset val="134"/>
      </rPr>
      <t>395</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：新建农村道路</t>
    </r>
    <r>
      <rPr>
        <sz val="22"/>
        <rFont val="Times New Roman"/>
        <charset val="134"/>
      </rPr>
      <t>6.5</t>
    </r>
    <r>
      <rPr>
        <sz val="22"/>
        <rFont val="方正仿宋简体"/>
        <charset val="134"/>
      </rPr>
      <t>公里，宽</t>
    </r>
    <r>
      <rPr>
        <sz val="22"/>
        <rFont val="Times New Roman"/>
        <charset val="134"/>
      </rPr>
      <t>4.5m</t>
    </r>
    <r>
      <rPr>
        <sz val="22"/>
        <rFont val="方正仿宋简体"/>
        <charset val="134"/>
      </rPr>
      <t>，配套相关附属设施。</t>
    </r>
  </si>
  <si>
    <r>
      <rPr>
        <sz val="22"/>
        <rFont val="方正仿宋简体"/>
        <charset val="134"/>
      </rPr>
      <t>建设农村道路</t>
    </r>
    <r>
      <rPr>
        <sz val="22"/>
        <rFont val="宋体"/>
        <charset val="134"/>
      </rPr>
      <t>≥</t>
    </r>
    <r>
      <rPr>
        <sz val="22"/>
        <rFont val="Times New Roman"/>
        <charset val="134"/>
      </rPr>
      <t>6.5</t>
    </r>
    <r>
      <rPr>
        <sz val="22"/>
        <rFont val="方正仿宋简体"/>
        <charset val="134"/>
      </rPr>
      <t>公里，受众群众满意度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：惠及</t>
    </r>
    <r>
      <rPr>
        <sz val="22"/>
        <rFont val="Times New Roman"/>
        <charset val="134"/>
      </rPr>
      <t>42000</t>
    </r>
    <r>
      <rPr>
        <sz val="22"/>
        <rFont val="方正仿宋简体"/>
        <charset val="134"/>
      </rPr>
      <t>人，项目建成后可改善通行条件及人居环境，带动脱贫群众就业。</t>
    </r>
  </si>
  <si>
    <r>
      <rPr>
        <sz val="22"/>
        <rFont val="方正仿宋简体"/>
        <charset val="134"/>
      </rPr>
      <t>本项目优先带动本地群众</t>
    </r>
    <r>
      <rPr>
        <sz val="22"/>
        <rFont val="Times New Roman"/>
        <charset val="134"/>
      </rPr>
      <t>110</t>
    </r>
    <r>
      <rPr>
        <sz val="22"/>
        <rFont val="方正仿宋简体"/>
        <charset val="134"/>
      </rPr>
      <t>人就业，预计发放本地群众劳动报酬</t>
    </r>
    <r>
      <rPr>
        <sz val="22"/>
        <rFont val="Times New Roman"/>
        <charset val="134"/>
      </rPr>
      <t>121</t>
    </r>
    <r>
      <rPr>
        <sz val="22"/>
        <rFont val="方正仿宋简体"/>
        <charset val="134"/>
      </rPr>
      <t>万元，实施该项目可进一步提升交通基础实施条件，便利群众出行。</t>
    </r>
  </si>
  <si>
    <t>BCX067</t>
  </si>
  <si>
    <r>
      <rPr>
        <sz val="22"/>
        <color theme="1"/>
        <rFont val="方正仿宋简体"/>
        <charset val="134"/>
      </rPr>
      <t>巴楚县阿克萨克马热勒乡</t>
    </r>
    <r>
      <rPr>
        <sz val="22"/>
        <color theme="1"/>
        <rFont val="Times New Roman"/>
        <charset val="134"/>
      </rPr>
      <t>2025</t>
    </r>
    <r>
      <rPr>
        <sz val="22"/>
        <color theme="1"/>
        <rFont val="方正仿宋简体"/>
        <charset val="134"/>
      </rPr>
      <t>年中央财政以工代赈项目</t>
    </r>
  </si>
  <si>
    <r>
      <rPr>
        <sz val="22"/>
        <rFont val="方正仿宋简体"/>
        <charset val="134"/>
      </rPr>
      <t>巴楚县阿克萨克马热勒乡</t>
    </r>
  </si>
  <si>
    <r>
      <rPr>
        <b/>
        <sz val="22"/>
        <rFont val="方正仿宋简体"/>
        <charset val="134"/>
      </rPr>
      <t>总投资</t>
    </r>
    <r>
      <rPr>
        <sz val="22"/>
        <rFont val="方正仿宋简体"/>
        <charset val="134"/>
      </rPr>
      <t>：</t>
    </r>
    <r>
      <rPr>
        <sz val="22"/>
        <rFont val="Times New Roman"/>
        <charset val="134"/>
      </rPr>
      <t>257</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：巷道硬化</t>
    </r>
    <r>
      <rPr>
        <sz val="22"/>
        <rFont val="Times New Roman"/>
        <charset val="134"/>
      </rPr>
      <t>23000</t>
    </r>
    <r>
      <rPr>
        <sz val="22"/>
        <rFont val="方正仿宋简体"/>
        <charset val="134"/>
      </rPr>
      <t>平方米，宽</t>
    </r>
    <r>
      <rPr>
        <sz val="22"/>
        <rFont val="Times New Roman"/>
        <charset val="134"/>
      </rPr>
      <t>1.5-2.5</t>
    </r>
    <r>
      <rPr>
        <sz val="22"/>
        <rFont val="方正仿宋简体"/>
        <charset val="134"/>
      </rPr>
      <t>米，配套相关附属设施。</t>
    </r>
  </si>
  <si>
    <r>
      <rPr>
        <sz val="22"/>
        <rFont val="方正仿宋简体"/>
        <charset val="134"/>
      </rPr>
      <t>巷道硬化</t>
    </r>
    <r>
      <rPr>
        <sz val="22"/>
        <rFont val="宋体"/>
        <charset val="134"/>
      </rPr>
      <t>≥</t>
    </r>
    <r>
      <rPr>
        <sz val="22"/>
        <rFont val="Times New Roman"/>
        <charset val="134"/>
      </rPr>
      <t>23000</t>
    </r>
    <r>
      <rPr>
        <sz val="22"/>
        <rFont val="方正仿宋简体"/>
        <charset val="134"/>
      </rPr>
      <t>平方米，受众群众满意度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：惠及</t>
    </r>
    <r>
      <rPr>
        <sz val="22"/>
        <rFont val="Times New Roman"/>
        <charset val="134"/>
      </rPr>
      <t>11212</t>
    </r>
    <r>
      <rPr>
        <sz val="22"/>
        <rFont val="方正仿宋简体"/>
        <charset val="134"/>
      </rPr>
      <t>人，项目建成后可改善通行条件及人居环境，带动脱贫群众就业。</t>
    </r>
  </si>
  <si>
    <r>
      <rPr>
        <sz val="22"/>
        <rFont val="方正仿宋简体"/>
        <charset val="134"/>
      </rPr>
      <t>本项目优先带动本地群众</t>
    </r>
    <r>
      <rPr>
        <sz val="22"/>
        <rFont val="Times New Roman"/>
        <charset val="134"/>
      </rPr>
      <t>79</t>
    </r>
    <r>
      <rPr>
        <sz val="22"/>
        <rFont val="方正仿宋简体"/>
        <charset val="134"/>
      </rPr>
      <t>人就业，预计发放本地群众劳动报酬</t>
    </r>
    <r>
      <rPr>
        <sz val="22"/>
        <rFont val="Times New Roman"/>
        <charset val="134"/>
      </rPr>
      <t>78</t>
    </r>
    <r>
      <rPr>
        <sz val="22"/>
        <rFont val="方正仿宋简体"/>
        <charset val="134"/>
      </rPr>
      <t>万元，实施该项目可进一步提升交通基础实施条件，便利群众出行。</t>
    </r>
  </si>
  <si>
    <r>
      <rPr>
        <sz val="22"/>
        <rFont val="方正仿宋简体"/>
        <charset val="134"/>
      </rPr>
      <t>阿克萨克马热勒乡</t>
    </r>
  </si>
  <si>
    <r>
      <rPr>
        <sz val="22"/>
        <rFont val="方正仿宋简体"/>
        <charset val="134"/>
      </rPr>
      <t>潘荣森、王晓菲</t>
    </r>
  </si>
  <si>
    <t>BCX070</t>
  </si>
  <si>
    <r>
      <rPr>
        <sz val="22"/>
        <color theme="1"/>
        <rFont val="方正仿宋简体"/>
        <charset val="134"/>
      </rPr>
      <t>巴楚县夏马勒国有林管理局基础设施建设项目</t>
    </r>
  </si>
  <si>
    <r>
      <rPr>
        <sz val="22"/>
        <color theme="1"/>
        <rFont val="方正仿宋简体"/>
        <charset val="134"/>
      </rPr>
      <t>乡村建设行动</t>
    </r>
  </si>
  <si>
    <r>
      <rPr>
        <sz val="22"/>
        <color theme="1"/>
        <rFont val="方正仿宋简体"/>
        <charset val="134"/>
      </rPr>
      <t>农村道路建设</t>
    </r>
  </si>
  <si>
    <r>
      <rPr>
        <sz val="22"/>
        <rFont val="方正仿宋简体"/>
        <charset val="134"/>
      </rPr>
      <t>巴楚县夏马勒国有林管理局</t>
    </r>
  </si>
  <si>
    <r>
      <rPr>
        <b/>
        <sz val="22"/>
        <color theme="1"/>
        <rFont val="方正仿宋简体"/>
        <charset val="134"/>
      </rPr>
      <t>总投资</t>
    </r>
    <r>
      <rPr>
        <sz val="22"/>
        <color rgb="FF000000"/>
        <rFont val="方正仿宋简体"/>
        <charset val="134"/>
      </rPr>
      <t>：</t>
    </r>
    <r>
      <rPr>
        <sz val="22"/>
        <color rgb="FF000000"/>
        <rFont val="Times New Roman"/>
        <charset val="134"/>
      </rPr>
      <t>200</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：新建砂石路</t>
    </r>
    <r>
      <rPr>
        <sz val="22"/>
        <color rgb="FF000000"/>
        <rFont val="Times New Roman"/>
        <charset val="134"/>
      </rPr>
      <t>11</t>
    </r>
    <r>
      <rPr>
        <sz val="22"/>
        <color rgb="FF000000"/>
        <rFont val="方正仿宋简体"/>
        <charset val="134"/>
      </rPr>
      <t>公里，宽</t>
    </r>
    <r>
      <rPr>
        <sz val="22"/>
        <color rgb="FF000000"/>
        <rFont val="Times New Roman"/>
        <charset val="134"/>
      </rPr>
      <t>4.5m</t>
    </r>
    <r>
      <rPr>
        <sz val="22"/>
        <color rgb="FF000000"/>
        <rFont val="方正仿宋简体"/>
        <charset val="134"/>
      </rPr>
      <t>米。</t>
    </r>
  </si>
  <si>
    <r>
      <rPr>
        <sz val="22"/>
        <rFont val="方正仿宋简体"/>
        <charset val="134"/>
      </rPr>
      <t>新建砂石路</t>
    </r>
    <r>
      <rPr>
        <sz val="22"/>
        <rFont val="宋体"/>
        <charset val="134"/>
      </rPr>
      <t>≥</t>
    </r>
    <r>
      <rPr>
        <sz val="22"/>
        <rFont val="Times New Roman"/>
        <charset val="134"/>
      </rPr>
      <t>11</t>
    </r>
    <r>
      <rPr>
        <sz val="22"/>
        <rFont val="方正仿宋简体"/>
        <charset val="134"/>
      </rPr>
      <t>公里，验收合格率</t>
    </r>
    <r>
      <rPr>
        <sz val="22"/>
        <rFont val="宋体"/>
        <charset val="134"/>
      </rPr>
      <t>=</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有效提升森林公园的基础设施建设，激发森林公园保育、科普、旅游等多方面的潜力。通过项目实施，改善村民出行条件，促进乡村基础设施建设，充分吸纳农村群众参与工程项目建设，带动短期就业，增强群众出行安全感、幸福感。</t>
    </r>
  </si>
  <si>
    <r>
      <rPr>
        <b/>
        <sz val="22"/>
        <rFont val="方正仿宋简体"/>
        <charset val="134"/>
      </rPr>
      <t>一是</t>
    </r>
    <r>
      <rPr>
        <sz val="22"/>
        <rFont val="方正仿宋简体"/>
        <charset val="134"/>
      </rPr>
      <t>直接改善了</t>
    </r>
    <r>
      <rPr>
        <sz val="22"/>
        <rFont val="Times New Roman"/>
        <charset val="134"/>
      </rPr>
      <t>2</t>
    </r>
    <r>
      <rPr>
        <sz val="22"/>
        <rFont val="方正仿宋简体"/>
        <charset val="134"/>
      </rPr>
      <t>所护林站共</t>
    </r>
    <r>
      <rPr>
        <sz val="22"/>
        <rFont val="Times New Roman"/>
        <charset val="134"/>
      </rPr>
      <t>10</t>
    </r>
    <r>
      <rPr>
        <sz val="22"/>
        <rFont val="方正仿宋简体"/>
        <charset val="134"/>
      </rPr>
      <t>户</t>
    </r>
    <r>
      <rPr>
        <sz val="22"/>
        <rFont val="Times New Roman"/>
        <charset val="134"/>
      </rPr>
      <t>45</t>
    </r>
    <r>
      <rPr>
        <sz val="22"/>
        <rFont val="方正仿宋简体"/>
        <charset val="134"/>
      </rPr>
      <t>人的工作、生活及居住条件。</t>
    </r>
    <r>
      <rPr>
        <b/>
        <sz val="22"/>
        <rFont val="方正仿宋简体"/>
        <charset val="134"/>
      </rPr>
      <t>二是</t>
    </r>
    <r>
      <rPr>
        <sz val="22"/>
        <rFont val="方正仿宋简体"/>
        <charset val="134"/>
      </rPr>
      <t>可以带动当地的农业、牧业、旅游及其他产业的发展，增加相应群体的收入。</t>
    </r>
  </si>
  <si>
    <r>
      <rPr>
        <sz val="22"/>
        <rFont val="方正仿宋简体"/>
        <charset val="134"/>
      </rPr>
      <t>夏马勒国有林管理局</t>
    </r>
  </si>
  <si>
    <r>
      <rPr>
        <sz val="22"/>
        <rFont val="方正仿宋简体"/>
        <charset val="134"/>
      </rPr>
      <t>谢云、王彦峰</t>
    </r>
  </si>
  <si>
    <t>BCX071</t>
  </si>
  <si>
    <r>
      <rPr>
        <sz val="22"/>
        <color theme="1"/>
        <rFont val="方正仿宋简体"/>
        <charset val="134"/>
      </rPr>
      <t>巴楚县夏马勒国有林管理局苗圃建设项目</t>
    </r>
  </si>
  <si>
    <r>
      <rPr>
        <sz val="22"/>
        <color theme="1"/>
        <rFont val="方正仿宋简体"/>
        <charset val="134"/>
      </rPr>
      <t>其他</t>
    </r>
  </si>
  <si>
    <r>
      <rPr>
        <b/>
        <sz val="22"/>
        <color theme="1"/>
        <rFont val="方正仿宋简体"/>
        <charset val="134"/>
      </rPr>
      <t>总投资</t>
    </r>
    <r>
      <rPr>
        <sz val="22"/>
        <color rgb="FF000000"/>
        <rFont val="方正仿宋简体"/>
        <charset val="134"/>
      </rPr>
      <t>：</t>
    </r>
    <r>
      <rPr>
        <sz val="22"/>
        <color rgb="FF000000"/>
        <rFont val="Times New Roman"/>
        <charset val="134"/>
      </rPr>
      <t>50</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：建设</t>
    </r>
    <r>
      <rPr>
        <sz val="22"/>
        <color rgb="FF000000"/>
        <rFont val="Times New Roman"/>
        <charset val="134"/>
      </rPr>
      <t>1</t>
    </r>
    <r>
      <rPr>
        <sz val="22"/>
        <color rgb="FF000000"/>
        <rFont val="方正仿宋简体"/>
        <charset val="134"/>
      </rPr>
      <t>个</t>
    </r>
    <r>
      <rPr>
        <sz val="22"/>
        <color rgb="FF000000"/>
        <rFont val="Times New Roman"/>
        <charset val="134"/>
      </rPr>
      <t>15</t>
    </r>
    <r>
      <rPr>
        <sz val="22"/>
        <color rgb="FF000000"/>
        <rFont val="方正仿宋简体"/>
        <charset val="134"/>
      </rPr>
      <t>亩的苗圃，配套相关附属设施。</t>
    </r>
  </si>
  <si>
    <r>
      <rPr>
        <sz val="22"/>
        <rFont val="方正仿宋简体"/>
        <charset val="134"/>
      </rPr>
      <t>新建苗圃面积</t>
    </r>
    <r>
      <rPr>
        <sz val="22"/>
        <rFont val="宋体"/>
        <charset val="134"/>
      </rPr>
      <t>≥</t>
    </r>
    <r>
      <rPr>
        <sz val="22"/>
        <rFont val="Times New Roman"/>
        <charset val="134"/>
      </rPr>
      <t>11</t>
    </r>
    <r>
      <rPr>
        <sz val="22"/>
        <rFont val="方正仿宋简体"/>
        <charset val="134"/>
      </rPr>
      <t>公里，验收合格率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：提升林场的种苗自给率，提高森林管护质量，维护生态安全。通过项目实施，可以提高林场国有林生态修复项目实施能力，对促进区域社会经济长远发展起到巨大的推动作用。</t>
    </r>
  </si>
  <si>
    <r>
      <rPr>
        <b/>
        <sz val="22"/>
        <rFont val="方正仿宋简体"/>
        <charset val="134"/>
      </rPr>
      <t>一是</t>
    </r>
    <r>
      <rPr>
        <sz val="22"/>
        <rFont val="方正仿宋简体"/>
        <charset val="134"/>
      </rPr>
      <t>直接提高了</t>
    </r>
    <r>
      <rPr>
        <sz val="22"/>
        <rFont val="Times New Roman"/>
        <charset val="134"/>
      </rPr>
      <t>3</t>
    </r>
    <r>
      <rPr>
        <sz val="22"/>
        <rFont val="方正仿宋简体"/>
        <charset val="134"/>
      </rPr>
      <t>户</t>
    </r>
    <r>
      <rPr>
        <sz val="22"/>
        <rFont val="Times New Roman"/>
        <charset val="134"/>
      </rPr>
      <t>9</t>
    </r>
    <r>
      <rPr>
        <sz val="22"/>
        <rFont val="方正仿宋简体"/>
        <charset val="134"/>
      </rPr>
      <t>人的工作收入。</t>
    </r>
    <r>
      <rPr>
        <b/>
        <sz val="22"/>
        <rFont val="方正仿宋简体"/>
        <charset val="134"/>
      </rPr>
      <t>二是</t>
    </r>
    <r>
      <rPr>
        <sz val="22"/>
        <rFont val="方正仿宋简体"/>
        <charset val="134"/>
      </rPr>
      <t>提升了</t>
    </r>
    <r>
      <rPr>
        <sz val="22"/>
        <rFont val="Times New Roman"/>
        <charset val="134"/>
      </rPr>
      <t>8</t>
    </r>
    <r>
      <rPr>
        <sz val="22"/>
        <rFont val="方正仿宋简体"/>
        <charset val="134"/>
      </rPr>
      <t>户</t>
    </r>
    <r>
      <rPr>
        <sz val="22"/>
        <rFont val="Times New Roman"/>
        <charset val="134"/>
      </rPr>
      <t>24</t>
    </r>
    <r>
      <rPr>
        <sz val="22"/>
        <rFont val="方正仿宋简体"/>
        <charset val="134"/>
      </rPr>
      <t>人的生产、生产条件。</t>
    </r>
    <r>
      <rPr>
        <b/>
        <sz val="22"/>
        <rFont val="方正仿宋简体"/>
        <charset val="134"/>
      </rPr>
      <t>三是</t>
    </r>
    <r>
      <rPr>
        <sz val="22"/>
        <rFont val="方正仿宋简体"/>
        <charset val="134"/>
      </rPr>
      <t>能有效的提升种苗自给率，提高森林管护质量，维护生态安全。</t>
    </r>
  </si>
  <si>
    <t>BCX072</t>
  </si>
  <si>
    <r>
      <rPr>
        <sz val="22"/>
        <color theme="1"/>
        <rFont val="方正仿宋简体"/>
        <charset val="134"/>
      </rPr>
      <t>巴楚县夏马勒国有林管理局人居环境整治项目</t>
    </r>
  </si>
  <si>
    <r>
      <rPr>
        <sz val="22"/>
        <color theme="1"/>
        <rFont val="方正仿宋简体"/>
        <charset val="134"/>
      </rPr>
      <t>农村饮水安全巩固提升</t>
    </r>
  </si>
  <si>
    <r>
      <rPr>
        <b/>
        <sz val="22"/>
        <color theme="1"/>
        <rFont val="方正仿宋简体"/>
        <charset val="134"/>
      </rPr>
      <t>总投资</t>
    </r>
    <r>
      <rPr>
        <sz val="22"/>
        <color rgb="FF000000"/>
        <rFont val="方正仿宋简体"/>
        <charset val="134"/>
      </rPr>
      <t>：</t>
    </r>
    <r>
      <rPr>
        <sz val="22"/>
        <color rgb="FF000000"/>
        <rFont val="Times New Roman"/>
        <charset val="134"/>
      </rPr>
      <t>135</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：建设</t>
    </r>
    <r>
      <rPr>
        <sz val="22"/>
        <color rgb="FF000000"/>
        <rFont val="Times New Roman"/>
        <charset val="134"/>
      </rPr>
      <t>4</t>
    </r>
    <r>
      <rPr>
        <sz val="22"/>
        <color rgb="FF000000"/>
        <rFont val="方正仿宋简体"/>
        <charset val="134"/>
      </rPr>
      <t>个管护站的给排水系统，配套相关附属设施设备，提升游客接待能力。</t>
    </r>
  </si>
  <si>
    <r>
      <rPr>
        <sz val="22"/>
        <rFont val="方正仿宋简体"/>
        <charset val="134"/>
      </rPr>
      <t>新建给排水工程</t>
    </r>
    <r>
      <rPr>
        <sz val="22"/>
        <rFont val="宋体"/>
        <charset val="134"/>
      </rPr>
      <t>≥</t>
    </r>
    <r>
      <rPr>
        <sz val="22"/>
        <rFont val="Times New Roman"/>
        <charset val="134"/>
      </rPr>
      <t>4</t>
    </r>
    <r>
      <rPr>
        <sz val="22"/>
        <rFont val="方正仿宋简体"/>
        <charset val="134"/>
      </rPr>
      <t>套，验收合格率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：通过在巴楚胡杨林国家森林公园夏马勒景区次景观轴（前海总干渠）上的</t>
    </r>
    <r>
      <rPr>
        <sz val="22"/>
        <rFont val="Times New Roman"/>
        <charset val="134"/>
      </rPr>
      <t>4</t>
    </r>
    <r>
      <rPr>
        <sz val="22"/>
        <rFont val="方正仿宋简体"/>
        <charset val="134"/>
      </rPr>
      <t>个站点建设给排水工程，提升森林公园的基础设施建设。通过项目实施可以带动当地的农业、牧业、旅游及其他产业的发展，增加相应群体的收入。</t>
    </r>
  </si>
  <si>
    <r>
      <rPr>
        <b/>
        <sz val="22"/>
        <rFont val="方正仿宋简体"/>
        <charset val="134"/>
      </rPr>
      <t>一是</t>
    </r>
    <r>
      <rPr>
        <sz val="22"/>
        <rFont val="方正仿宋简体"/>
        <charset val="134"/>
      </rPr>
      <t>直接改善了</t>
    </r>
    <r>
      <rPr>
        <sz val="22"/>
        <rFont val="Times New Roman"/>
        <charset val="134"/>
      </rPr>
      <t>4</t>
    </r>
    <r>
      <rPr>
        <sz val="22"/>
        <rFont val="方正仿宋简体"/>
        <charset val="134"/>
      </rPr>
      <t>所护林站共</t>
    </r>
    <r>
      <rPr>
        <sz val="22"/>
        <rFont val="Times New Roman"/>
        <charset val="134"/>
      </rPr>
      <t>12</t>
    </r>
    <r>
      <rPr>
        <sz val="22"/>
        <rFont val="方正仿宋简体"/>
        <charset val="134"/>
      </rPr>
      <t>户</t>
    </r>
    <r>
      <rPr>
        <sz val="22"/>
        <rFont val="Times New Roman"/>
        <charset val="134"/>
      </rPr>
      <t>36</t>
    </r>
    <r>
      <rPr>
        <sz val="22"/>
        <rFont val="方正仿宋简体"/>
        <charset val="134"/>
      </rPr>
      <t>人的工作、生活及居住条件。</t>
    </r>
    <r>
      <rPr>
        <b/>
        <sz val="22"/>
        <rFont val="方正仿宋简体"/>
        <charset val="134"/>
      </rPr>
      <t>二是</t>
    </r>
    <r>
      <rPr>
        <sz val="22"/>
        <rFont val="方正仿宋简体"/>
        <charset val="134"/>
      </rPr>
      <t>可以带动当地的农业、牧业、旅游及其他产业的发展，增加相应群体的收入。</t>
    </r>
  </si>
  <si>
    <r>
      <rPr>
        <b/>
        <sz val="20"/>
        <color theme="1"/>
        <rFont val="方正仿宋简体"/>
        <charset val="134"/>
      </rPr>
      <t>四、巩固三保障成果</t>
    </r>
  </si>
  <si>
    <t>BCX073</t>
  </si>
  <si>
    <r>
      <rPr>
        <sz val="22"/>
        <color rgb="FF000000"/>
        <rFont val="方正仿宋简体"/>
        <charset val="134"/>
      </rPr>
      <t>雨露计划</t>
    </r>
  </si>
  <si>
    <r>
      <rPr>
        <sz val="22"/>
        <rFont val="方正仿宋简体"/>
        <charset val="134"/>
      </rPr>
      <t>巩固三保障成果</t>
    </r>
  </si>
  <si>
    <r>
      <rPr>
        <sz val="22"/>
        <color rgb="FF000000"/>
        <rFont val="方正仿宋简体"/>
        <charset val="134"/>
      </rPr>
      <t>巩固三保障成果</t>
    </r>
  </si>
  <si>
    <r>
      <rPr>
        <sz val="22"/>
        <color rgb="FF000000"/>
        <rFont val="方正仿宋简体"/>
        <charset val="134"/>
      </rPr>
      <t>巴楚县</t>
    </r>
    <r>
      <rPr>
        <sz val="22"/>
        <color rgb="FF000000"/>
        <rFont val="Times New Roman"/>
        <charset val="134"/>
      </rPr>
      <t>12</t>
    </r>
    <r>
      <rPr>
        <sz val="22"/>
        <color rgb="FF000000"/>
        <rFont val="方正仿宋简体"/>
        <charset val="134"/>
      </rPr>
      <t>个乡镇</t>
    </r>
  </si>
  <si>
    <r>
      <rPr>
        <b/>
        <sz val="22"/>
        <color rgb="FF000000"/>
        <rFont val="方正仿宋简体"/>
        <charset val="134"/>
      </rPr>
      <t>总投资：</t>
    </r>
    <r>
      <rPr>
        <sz val="22"/>
        <color rgb="FF000000"/>
        <rFont val="Times New Roman"/>
        <charset val="134"/>
      </rPr>
      <t>1350</t>
    </r>
    <r>
      <rPr>
        <sz val="22"/>
        <color rgb="FF000000"/>
        <rFont val="方正仿宋简体"/>
        <charset val="134"/>
      </rPr>
      <t>万元</t>
    </r>
    <r>
      <rPr>
        <b/>
        <sz val="22"/>
        <color rgb="FF000000"/>
        <rFont val="Times New Roman"/>
        <charset val="134"/>
      </rPr>
      <t xml:space="preserve">
</t>
    </r>
    <r>
      <rPr>
        <b/>
        <sz val="22"/>
        <color rgb="FF000000"/>
        <rFont val="方正仿宋简体"/>
        <charset val="134"/>
      </rPr>
      <t>建设内容：</t>
    </r>
    <r>
      <rPr>
        <sz val="22"/>
        <color rgb="FF000000"/>
        <rFont val="Times New Roman"/>
        <charset val="134"/>
      </rPr>
      <t>2025</t>
    </r>
    <r>
      <rPr>
        <sz val="22"/>
        <color rgb="FF000000"/>
        <rFont val="方正仿宋简体"/>
        <charset val="134"/>
      </rPr>
      <t>年为</t>
    </r>
    <r>
      <rPr>
        <sz val="22"/>
        <color rgb="FF000000"/>
        <rFont val="Times New Roman"/>
        <charset val="134"/>
      </rPr>
      <t>4500</t>
    </r>
    <r>
      <rPr>
        <sz val="22"/>
        <color rgb="FF000000"/>
        <rFont val="方正仿宋简体"/>
        <charset val="134"/>
      </rPr>
      <t>名脱贫户监测帮扶对象子女在接受中、高等职业教育的家庭给予救助补助，按照学期发放，每学期每生发放</t>
    </r>
    <r>
      <rPr>
        <sz val="22"/>
        <color rgb="FF000000"/>
        <rFont val="Times New Roman"/>
        <charset val="134"/>
      </rPr>
      <t>1500</t>
    </r>
    <r>
      <rPr>
        <sz val="22"/>
        <color rgb="FF000000"/>
        <rFont val="方正仿宋简体"/>
        <charset val="134"/>
      </rPr>
      <t>元。</t>
    </r>
  </si>
  <si>
    <r>
      <rPr>
        <sz val="22"/>
        <color rgb="FF000000"/>
        <rFont val="方正仿宋简体"/>
        <charset val="134"/>
      </rPr>
      <t>资助标准</t>
    </r>
    <r>
      <rPr>
        <sz val="22"/>
        <color rgb="FF000000"/>
        <rFont val="宋体"/>
        <charset val="134"/>
      </rPr>
      <t>≥</t>
    </r>
    <r>
      <rPr>
        <sz val="22"/>
        <color rgb="FF000000"/>
        <rFont val="Times New Roman"/>
        <charset val="134"/>
      </rPr>
      <t>1500</t>
    </r>
    <r>
      <rPr>
        <sz val="22"/>
        <color rgb="FF000000"/>
        <rFont val="方正仿宋简体"/>
        <charset val="134"/>
      </rPr>
      <t>元</t>
    </r>
    <r>
      <rPr>
        <sz val="22"/>
        <color rgb="FF000000"/>
        <rFont val="Times New Roman"/>
        <charset val="134"/>
      </rPr>
      <t>/</t>
    </r>
    <r>
      <rPr>
        <sz val="22"/>
        <color rgb="FF000000"/>
        <rFont val="方正仿宋简体"/>
        <charset val="134"/>
      </rPr>
      <t>学期，受助学生满意度</t>
    </r>
    <r>
      <rPr>
        <sz val="22"/>
        <color rgb="FF000000"/>
        <rFont val="Times New Roman"/>
        <charset val="134"/>
      </rPr>
      <t>100%</t>
    </r>
    <r>
      <rPr>
        <sz val="22"/>
        <color rgb="FF000000"/>
        <rFont val="宋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：资助脱贫户（含监测帮扶对象）职业教育人数</t>
    </r>
    <r>
      <rPr>
        <b/>
        <sz val="22"/>
        <color rgb="FF000000"/>
        <rFont val="宋体"/>
        <charset val="134"/>
      </rPr>
      <t>≥</t>
    </r>
    <r>
      <rPr>
        <sz val="22"/>
        <color rgb="FF000000"/>
        <rFont val="Times New Roman"/>
        <charset val="134"/>
      </rPr>
      <t>4500</t>
    </r>
    <r>
      <rPr>
        <sz val="22"/>
        <color rgb="FF000000"/>
        <rFont val="方正仿宋简体"/>
        <charset val="134"/>
      </rPr>
      <t>人。使脱贫户接受高等职业教育的人口比例逐步提高，减轻脱贫户及检测帮扶学生和家庭就业压力。</t>
    </r>
  </si>
  <si>
    <r>
      <rPr>
        <sz val="22"/>
        <color theme="1"/>
        <rFont val="方正仿宋简体"/>
        <charset val="134"/>
      </rPr>
      <t>雨露计划项目覆盖</t>
    </r>
    <r>
      <rPr>
        <sz val="22"/>
        <color theme="1"/>
        <rFont val="Times New Roman"/>
        <charset val="134"/>
      </rPr>
      <t>12</t>
    </r>
    <r>
      <rPr>
        <sz val="22"/>
        <color theme="1"/>
        <rFont val="方正仿宋简体"/>
        <charset val="134"/>
      </rPr>
      <t>个乡镇，补助</t>
    </r>
    <r>
      <rPr>
        <sz val="22"/>
        <color theme="1"/>
        <rFont val="Times New Roman"/>
        <charset val="134"/>
      </rPr>
      <t>4500</t>
    </r>
    <r>
      <rPr>
        <sz val="22"/>
        <color theme="1"/>
        <rFont val="方正仿宋简体"/>
        <charset val="134"/>
      </rPr>
      <t>名脱贫户、监测户家庭。</t>
    </r>
  </si>
  <si>
    <r>
      <rPr>
        <sz val="22"/>
        <color rgb="FF000000"/>
        <rFont val="方正仿宋简体"/>
        <charset val="134"/>
      </rPr>
      <t>县教育局</t>
    </r>
  </si>
  <si>
    <r>
      <rPr>
        <sz val="22"/>
        <color rgb="FF000000"/>
        <rFont val="方正仿宋简体"/>
        <charset val="134"/>
      </rPr>
      <t>陈洪琴</t>
    </r>
  </si>
  <si>
    <t>BCX074</t>
  </si>
  <si>
    <r>
      <rPr>
        <sz val="22"/>
        <color rgb="FF000000"/>
        <rFont val="方正仿宋简体"/>
        <charset val="134"/>
      </rPr>
      <t>巴楚县</t>
    </r>
    <r>
      <rPr>
        <sz val="22"/>
        <color rgb="FF000000"/>
        <rFont val="Times New Roman"/>
        <charset val="134"/>
      </rPr>
      <t>2025</t>
    </r>
    <r>
      <rPr>
        <sz val="22"/>
        <color rgb="FF000000"/>
        <rFont val="方正仿宋简体"/>
        <charset val="134"/>
      </rPr>
      <t>年下河国有林管理局管护站自来水引入项目</t>
    </r>
  </si>
  <si>
    <r>
      <rPr>
        <sz val="22"/>
        <color rgb="FF000000"/>
        <rFont val="方正仿宋简体"/>
        <charset val="134"/>
      </rPr>
      <t>农村饮水安全巩固提升</t>
    </r>
  </si>
  <si>
    <r>
      <rPr>
        <sz val="22"/>
        <color rgb="FF000000"/>
        <rFont val="方正仿宋简体"/>
        <charset val="134"/>
      </rPr>
      <t>巴楚县下河国有林管理局</t>
    </r>
  </si>
  <si>
    <r>
      <rPr>
        <b/>
        <sz val="22"/>
        <color rgb="FF000000"/>
        <rFont val="方正仿宋简体"/>
        <charset val="134"/>
      </rPr>
      <t>总投资</t>
    </r>
    <r>
      <rPr>
        <sz val="22"/>
        <color rgb="FF000000"/>
        <rFont val="方正仿宋简体"/>
        <charset val="134"/>
      </rPr>
      <t>：</t>
    </r>
    <r>
      <rPr>
        <sz val="22"/>
        <color rgb="FF000000"/>
        <rFont val="Times New Roman"/>
        <charset val="134"/>
      </rPr>
      <t>200</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：铺设</t>
    </r>
    <r>
      <rPr>
        <sz val="22"/>
        <color rgb="FF000000"/>
        <rFont val="Times New Roman"/>
        <charset val="134"/>
      </rPr>
      <t>34</t>
    </r>
    <r>
      <rPr>
        <sz val="22"/>
        <color rgb="FF000000"/>
        <rFont val="方正仿宋简体"/>
        <charset val="134"/>
      </rPr>
      <t>公里自来水管道，其中：护林</t>
    </r>
    <r>
      <rPr>
        <sz val="22"/>
        <color rgb="FF000000"/>
        <rFont val="Times New Roman"/>
        <charset val="134"/>
      </rPr>
      <t>10</t>
    </r>
    <r>
      <rPr>
        <sz val="22"/>
        <color rgb="FF000000"/>
        <rFont val="方正仿宋简体"/>
        <charset val="134"/>
      </rPr>
      <t>站铺设</t>
    </r>
    <r>
      <rPr>
        <sz val="22"/>
        <color rgb="FF000000"/>
        <rFont val="Times New Roman"/>
        <charset val="134"/>
      </rPr>
      <t>6</t>
    </r>
    <r>
      <rPr>
        <sz val="22"/>
        <color rgb="FF000000"/>
        <rFont val="方正仿宋简体"/>
        <charset val="134"/>
      </rPr>
      <t>公里、</t>
    </r>
    <r>
      <rPr>
        <sz val="22"/>
        <color rgb="FF000000"/>
        <rFont val="Times New Roman"/>
        <charset val="134"/>
      </rPr>
      <t>4</t>
    </r>
    <r>
      <rPr>
        <sz val="22"/>
        <color rgb="FF000000"/>
        <rFont val="方正仿宋简体"/>
        <charset val="134"/>
      </rPr>
      <t>站铺设</t>
    </r>
    <r>
      <rPr>
        <sz val="22"/>
        <color rgb="FF000000"/>
        <rFont val="Times New Roman"/>
        <charset val="134"/>
      </rPr>
      <t>6.5</t>
    </r>
    <r>
      <rPr>
        <sz val="22"/>
        <color rgb="FF000000"/>
        <rFont val="方正仿宋简体"/>
        <charset val="134"/>
      </rPr>
      <t>公里、</t>
    </r>
    <r>
      <rPr>
        <sz val="22"/>
        <color rgb="FF000000"/>
        <rFont val="Times New Roman"/>
        <charset val="134"/>
      </rPr>
      <t>8</t>
    </r>
    <r>
      <rPr>
        <sz val="22"/>
        <color rgb="FF000000"/>
        <rFont val="方正仿宋简体"/>
        <charset val="134"/>
      </rPr>
      <t>站铺设</t>
    </r>
    <r>
      <rPr>
        <sz val="22"/>
        <color rgb="FF000000"/>
        <rFont val="Times New Roman"/>
        <charset val="134"/>
      </rPr>
      <t>8.5</t>
    </r>
    <r>
      <rPr>
        <sz val="22"/>
        <color rgb="FF000000"/>
        <rFont val="方正仿宋简体"/>
        <charset val="134"/>
      </rPr>
      <t>公里、</t>
    </r>
    <r>
      <rPr>
        <sz val="22"/>
        <color rgb="FF000000"/>
        <rFont val="Times New Roman"/>
        <charset val="134"/>
      </rPr>
      <t>20</t>
    </r>
    <r>
      <rPr>
        <sz val="22"/>
        <color rgb="FF000000"/>
        <rFont val="方正仿宋简体"/>
        <charset val="134"/>
      </rPr>
      <t>站铺设</t>
    </r>
    <r>
      <rPr>
        <sz val="22"/>
        <color rgb="FF000000"/>
        <rFont val="Times New Roman"/>
        <charset val="134"/>
      </rPr>
      <t>7</t>
    </r>
    <r>
      <rPr>
        <sz val="22"/>
        <color rgb="FF000000"/>
        <rFont val="方正仿宋简体"/>
        <charset val="134"/>
      </rPr>
      <t>公里，护林</t>
    </r>
    <r>
      <rPr>
        <sz val="22"/>
        <color rgb="FF000000"/>
        <rFont val="Times New Roman"/>
        <charset val="134"/>
      </rPr>
      <t>21</t>
    </r>
    <r>
      <rPr>
        <sz val="22"/>
        <color rgb="FF000000"/>
        <rFont val="方正仿宋简体"/>
        <charset val="134"/>
      </rPr>
      <t>站铺设</t>
    </r>
    <r>
      <rPr>
        <sz val="22"/>
        <color rgb="FF000000"/>
        <rFont val="Times New Roman"/>
        <charset val="134"/>
      </rPr>
      <t>6</t>
    </r>
    <r>
      <rPr>
        <sz val="22"/>
        <color rgb="FF000000"/>
        <rFont val="方正仿宋简体"/>
        <charset val="134"/>
      </rPr>
      <t>公里。</t>
    </r>
  </si>
  <si>
    <r>
      <rPr>
        <sz val="22"/>
        <color rgb="FF000000"/>
        <rFont val="方正仿宋简体"/>
        <charset val="134"/>
      </rPr>
      <t>自来水管道铺设</t>
    </r>
    <r>
      <rPr>
        <sz val="22"/>
        <color rgb="FF000000"/>
        <rFont val="宋体"/>
        <charset val="134"/>
      </rPr>
      <t>≥</t>
    </r>
    <r>
      <rPr>
        <sz val="22"/>
        <color rgb="FF000000"/>
        <rFont val="Times New Roman"/>
        <charset val="134"/>
      </rPr>
      <t>34</t>
    </r>
    <r>
      <rPr>
        <sz val="22"/>
        <color rgb="FF000000"/>
        <rFont val="方正仿宋简体"/>
        <charset val="134"/>
      </rPr>
      <t>公里；</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：受益人口</t>
    </r>
    <r>
      <rPr>
        <sz val="22"/>
        <color rgb="FF000000"/>
        <rFont val="宋体"/>
        <charset val="134"/>
      </rPr>
      <t>≥</t>
    </r>
    <r>
      <rPr>
        <sz val="22"/>
        <color rgb="FF000000"/>
        <rFont val="Times New Roman"/>
        <charset val="134"/>
      </rPr>
      <t>114</t>
    </r>
    <r>
      <rPr>
        <sz val="22"/>
        <color rgb="FF000000"/>
        <rFont val="方正仿宋简体"/>
        <charset val="134"/>
      </rPr>
      <t>人，项目建成后，有效改善护林员生活条件，带动当地的农业、牧业、旅游及其他产业的发展，增加相应群体的收入；服务对象满意度：</t>
    </r>
    <r>
      <rPr>
        <sz val="22"/>
        <color rgb="FF000000"/>
        <rFont val="宋体"/>
        <charset val="134"/>
      </rPr>
      <t>≥</t>
    </r>
    <r>
      <rPr>
        <sz val="22"/>
        <color rgb="FF000000"/>
        <rFont val="Times New Roman"/>
        <charset val="134"/>
      </rPr>
      <t>95%</t>
    </r>
    <r>
      <rPr>
        <sz val="22"/>
        <color rgb="FF000000"/>
        <rFont val="方正仿宋简体"/>
        <charset val="134"/>
      </rPr>
      <t>。</t>
    </r>
  </si>
  <si>
    <r>
      <rPr>
        <b/>
        <sz val="22"/>
        <color theme="1"/>
        <rFont val="方正仿宋简体"/>
        <charset val="134"/>
      </rPr>
      <t>一是</t>
    </r>
    <r>
      <rPr>
        <sz val="22"/>
        <color theme="1"/>
        <rFont val="方正仿宋简体"/>
        <charset val="134"/>
      </rPr>
      <t>直接改善了</t>
    </r>
    <r>
      <rPr>
        <sz val="22"/>
        <color theme="1"/>
        <rFont val="Times New Roman"/>
        <charset val="134"/>
      </rPr>
      <t>5</t>
    </r>
    <r>
      <rPr>
        <sz val="22"/>
        <color theme="1"/>
        <rFont val="方正仿宋简体"/>
        <charset val="134"/>
      </rPr>
      <t>所护林站及下河国有林管理局共</t>
    </r>
    <r>
      <rPr>
        <sz val="22"/>
        <color theme="1"/>
        <rFont val="Times New Roman"/>
        <charset val="134"/>
      </rPr>
      <t>36</t>
    </r>
    <r>
      <rPr>
        <sz val="22"/>
        <color theme="1"/>
        <rFont val="方正仿宋简体"/>
        <charset val="134"/>
      </rPr>
      <t>户</t>
    </r>
    <r>
      <rPr>
        <sz val="22"/>
        <color theme="1"/>
        <rFont val="Times New Roman"/>
        <charset val="134"/>
      </rPr>
      <t>144</t>
    </r>
    <r>
      <rPr>
        <sz val="22"/>
        <color theme="1"/>
        <rFont val="方正仿宋简体"/>
        <charset val="134"/>
      </rPr>
      <t>人的工作、生活及居住条件。</t>
    </r>
    <r>
      <rPr>
        <b/>
        <sz val="22"/>
        <color theme="1"/>
        <rFont val="方正仿宋简体"/>
        <charset val="134"/>
      </rPr>
      <t>二是</t>
    </r>
    <r>
      <rPr>
        <sz val="22"/>
        <color theme="1"/>
        <rFont val="方正仿宋简体"/>
        <charset val="134"/>
      </rPr>
      <t>可以带动当地的农业、牧业、旅游及其他产业的发展，增加相应群体的收入。</t>
    </r>
  </si>
  <si>
    <r>
      <rPr>
        <sz val="22"/>
        <color rgb="FF000000"/>
        <rFont val="方正仿宋简体"/>
        <charset val="134"/>
      </rPr>
      <t>下河国有林管理局</t>
    </r>
  </si>
  <si>
    <r>
      <rPr>
        <sz val="22"/>
        <color rgb="FF000000"/>
        <rFont val="方正仿宋简体"/>
        <charset val="134"/>
      </rPr>
      <t>谢云、张继翔</t>
    </r>
  </si>
  <si>
    <t>BCX075</t>
  </si>
  <si>
    <r>
      <rPr>
        <sz val="22"/>
        <color rgb="FF000000"/>
        <rFont val="方正仿宋简体"/>
        <charset val="134"/>
      </rPr>
      <t>巴楚县阿纳库勒乡</t>
    </r>
    <r>
      <rPr>
        <sz val="22"/>
        <color rgb="FF000000"/>
        <rFont val="Times New Roman"/>
        <charset val="134"/>
      </rPr>
      <t>2024</t>
    </r>
    <r>
      <rPr>
        <sz val="22"/>
        <color rgb="FF000000"/>
        <rFont val="方正仿宋简体"/>
        <charset val="134"/>
      </rPr>
      <t>年农村安全饮水管网提升改造工程</t>
    </r>
  </si>
  <si>
    <r>
      <rPr>
        <sz val="22"/>
        <color rgb="FF000000"/>
        <rFont val="方正仿宋简体"/>
        <charset val="134"/>
      </rPr>
      <t>巴楚县阿纳库勒乡</t>
    </r>
  </si>
  <si>
    <r>
      <rPr>
        <b/>
        <sz val="22"/>
        <rFont val="方正仿宋简体"/>
        <charset val="134"/>
      </rPr>
      <t>总投资</t>
    </r>
    <r>
      <rPr>
        <sz val="22"/>
        <rFont val="方正仿宋简体"/>
        <charset val="134"/>
      </rPr>
      <t>：</t>
    </r>
    <r>
      <rPr>
        <sz val="22"/>
        <rFont val="Times New Roman"/>
        <charset val="134"/>
      </rPr>
      <t>1694.78</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：铺设</t>
    </r>
    <r>
      <rPr>
        <sz val="22"/>
        <rFont val="Times New Roman"/>
        <charset val="134"/>
      </rPr>
      <t xml:space="preserve"> DN75~DN315 </t>
    </r>
    <r>
      <rPr>
        <sz val="22"/>
        <rFont val="方正仿宋简体"/>
        <charset val="134"/>
      </rPr>
      <t>的</t>
    </r>
    <r>
      <rPr>
        <sz val="22"/>
        <rFont val="Times New Roman"/>
        <charset val="134"/>
      </rPr>
      <t xml:space="preserve"> PE100 </t>
    </r>
    <r>
      <rPr>
        <sz val="22"/>
        <rFont val="方正仿宋简体"/>
        <charset val="134"/>
      </rPr>
      <t>级管道</t>
    </r>
    <r>
      <rPr>
        <sz val="22"/>
        <rFont val="Times New Roman"/>
        <charset val="134"/>
      </rPr>
      <t xml:space="preserve"> 63.933 </t>
    </r>
    <r>
      <rPr>
        <sz val="22"/>
        <rFont val="方正仿宋简体"/>
        <charset val="134"/>
      </rPr>
      <t>公里，其中更换管道</t>
    </r>
    <r>
      <rPr>
        <sz val="22"/>
        <rFont val="Times New Roman"/>
        <charset val="134"/>
      </rPr>
      <t xml:space="preserve"> 57.784 </t>
    </r>
    <r>
      <rPr>
        <sz val="22"/>
        <rFont val="方正仿宋简体"/>
        <charset val="134"/>
      </rPr>
      <t>公里，新建管网</t>
    </r>
    <r>
      <rPr>
        <sz val="22"/>
        <rFont val="Times New Roman"/>
        <charset val="134"/>
      </rPr>
      <t>6.149</t>
    </r>
    <r>
      <rPr>
        <sz val="22"/>
        <rFont val="方正仿宋简体"/>
        <charset val="134"/>
      </rPr>
      <t>公里</t>
    </r>
    <r>
      <rPr>
        <sz val="22"/>
        <rFont val="Times New Roman"/>
        <charset val="134"/>
      </rPr>
      <t>;</t>
    </r>
    <r>
      <rPr>
        <sz val="22"/>
        <rFont val="方正仿宋简体"/>
        <charset val="134"/>
      </rPr>
      <t>改造水厂</t>
    </r>
    <r>
      <rPr>
        <sz val="22"/>
        <rFont val="Times New Roman"/>
        <charset val="134"/>
      </rPr>
      <t>1</t>
    </r>
    <r>
      <rPr>
        <sz val="22"/>
        <rFont val="方正仿宋简体"/>
        <charset val="134"/>
      </rPr>
      <t>座，配套各种阀井</t>
    </r>
    <r>
      <rPr>
        <sz val="22"/>
        <rFont val="Times New Roman"/>
        <charset val="134"/>
      </rPr>
      <t xml:space="preserve"> 42 </t>
    </r>
    <r>
      <rPr>
        <sz val="22"/>
        <rFont val="方正仿宋简体"/>
        <charset val="134"/>
      </rPr>
      <t>座及相关附属设施。</t>
    </r>
  </si>
  <si>
    <r>
      <rPr>
        <sz val="22"/>
        <rFont val="方正仿宋简体"/>
        <charset val="134"/>
      </rPr>
      <t>改造更换供水主管网</t>
    </r>
    <r>
      <rPr>
        <sz val="22"/>
        <rFont val="宋体"/>
        <charset val="134"/>
      </rPr>
      <t>≥</t>
    </r>
    <r>
      <rPr>
        <sz val="22"/>
        <rFont val="Times New Roman"/>
        <charset val="134"/>
      </rPr>
      <t>57.784</t>
    </r>
    <r>
      <rPr>
        <sz val="22"/>
        <rFont val="方正仿宋简体"/>
        <charset val="134"/>
      </rPr>
      <t>公里，新建管网</t>
    </r>
    <r>
      <rPr>
        <sz val="22"/>
        <rFont val="宋体"/>
        <charset val="134"/>
      </rPr>
      <t>≥</t>
    </r>
    <r>
      <rPr>
        <sz val="22"/>
        <rFont val="Times New Roman"/>
        <charset val="134"/>
      </rPr>
      <t>6.149</t>
    </r>
    <r>
      <rPr>
        <sz val="22"/>
        <rFont val="方正仿宋简体"/>
        <charset val="134"/>
      </rPr>
      <t>公里，提升改造水厂</t>
    </r>
    <r>
      <rPr>
        <sz val="22"/>
        <rFont val="Times New Roman"/>
        <charset val="134"/>
      </rPr>
      <t>1</t>
    </r>
    <r>
      <rPr>
        <sz val="22"/>
        <rFont val="方正仿宋简体"/>
        <charset val="134"/>
      </rPr>
      <t>座，验收合格率＝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通过项目实施有效保障阿纳库勒乡农民饮水安全，提高供水保证率，受群众满意度</t>
    </r>
    <r>
      <rPr>
        <sz val="22"/>
        <rFont val="宋体"/>
        <charset val="134"/>
      </rPr>
      <t>≥</t>
    </r>
    <r>
      <rPr>
        <sz val="22"/>
        <rFont val="Times New Roman"/>
        <charset val="134"/>
      </rPr>
      <t>95%</t>
    </r>
    <r>
      <rPr>
        <sz val="22"/>
        <rFont val="方正仿宋简体"/>
        <charset val="134"/>
      </rPr>
      <t>；</t>
    </r>
    <r>
      <rPr>
        <b/>
        <sz val="22"/>
        <rFont val="Times New Roman"/>
        <charset val="134"/>
      </rPr>
      <t xml:space="preserve">
</t>
    </r>
    <r>
      <rPr>
        <b/>
        <sz val="22"/>
        <rFont val="方正仿宋简体"/>
        <charset val="134"/>
      </rPr>
      <t>经济效益：</t>
    </r>
    <r>
      <rPr>
        <sz val="22"/>
        <rFont val="方正仿宋简体"/>
        <charset val="134"/>
      </rPr>
      <t>通过项目实施减少管网漏损，降低农村供水成本。</t>
    </r>
  </si>
  <si>
    <r>
      <rPr>
        <sz val="22"/>
        <rFont val="方正仿宋简体"/>
        <charset val="134"/>
      </rPr>
      <t>项目实施完成后由巴楚县城乡水务集团统一运行管理，通过本次管网改造提升，可有效降低管网漏损，减少巴楚县城乡水务集团运营成本，提高项目区人民供水保证率，吸纳项目区富余劳动力就业增收。</t>
    </r>
  </si>
  <si>
    <r>
      <rPr>
        <b/>
        <sz val="20"/>
        <color theme="1"/>
        <rFont val="方正仿宋简体"/>
        <charset val="134"/>
      </rPr>
      <t>五、易地搬迁后扶</t>
    </r>
  </si>
  <si>
    <t>BCX078</t>
  </si>
  <si>
    <r>
      <rPr>
        <sz val="22"/>
        <color rgb="FF000000"/>
        <rFont val="方正仿宋简体"/>
        <charset val="134"/>
      </rPr>
      <t>地方政府易地扶贫搬迁贷款债券贴息补助项目</t>
    </r>
  </si>
  <si>
    <r>
      <rPr>
        <sz val="22"/>
        <color rgb="FF000000"/>
        <rFont val="方正仿宋简体"/>
        <charset val="134"/>
      </rPr>
      <t>易地搬迁后扶</t>
    </r>
  </si>
  <si>
    <r>
      <rPr>
        <sz val="22"/>
        <color rgb="FF000000"/>
        <rFont val="方正仿宋简体"/>
        <charset val="134"/>
      </rPr>
      <t>巴楚县</t>
    </r>
  </si>
  <si>
    <r>
      <rPr>
        <b/>
        <sz val="22"/>
        <color rgb="FF000000"/>
        <rFont val="方正仿宋简体"/>
        <charset val="134"/>
      </rPr>
      <t>总投资</t>
    </r>
    <r>
      <rPr>
        <sz val="22"/>
        <color rgb="FF000000"/>
        <rFont val="方正仿宋简体"/>
        <charset val="134"/>
      </rPr>
      <t>：</t>
    </r>
    <r>
      <rPr>
        <sz val="22"/>
        <color rgb="FF000000"/>
        <rFont val="Times New Roman"/>
        <charset val="134"/>
      </rPr>
      <t>80.5</t>
    </r>
    <r>
      <rPr>
        <sz val="22"/>
        <color rgb="FF000000"/>
        <rFont val="方正仿宋简体"/>
        <charset val="134"/>
      </rPr>
      <t>万元</t>
    </r>
    <r>
      <rPr>
        <sz val="22"/>
        <color rgb="FF000000"/>
        <rFont val="Times New Roman"/>
        <charset val="134"/>
      </rPr>
      <t xml:space="preserve">
</t>
    </r>
    <r>
      <rPr>
        <sz val="22"/>
        <color rgb="FF000000"/>
        <rFont val="方正仿宋简体"/>
        <charset val="134"/>
      </rPr>
      <t>建设内容：对规划内的易地扶贫搬迁贷款和调整规范易地扶贫搬迁融资方式后的地方政府债券，按规定予以贴息补助。</t>
    </r>
  </si>
  <si>
    <t>/</t>
  </si>
  <si>
    <r>
      <rPr>
        <sz val="22"/>
        <color rgb="FF000000"/>
        <rFont val="方正仿宋简体"/>
        <charset val="134"/>
      </rPr>
      <t>给予易地扶贫搬迁贷款债券贴息补助</t>
    </r>
    <r>
      <rPr>
        <sz val="22"/>
        <color rgb="FF000000"/>
        <rFont val="Times New Roman"/>
        <charset val="134"/>
      </rPr>
      <t>80.5</t>
    </r>
    <r>
      <rPr>
        <sz val="22"/>
        <color rgb="FF000000"/>
        <rFont val="方正仿宋简体"/>
        <charset val="134"/>
      </rPr>
      <t>万元，债券还本付息足额率</t>
    </r>
    <r>
      <rPr>
        <sz val="22"/>
        <color rgb="FF000000"/>
        <rFont val="Times New Roman"/>
        <charset val="134"/>
      </rPr>
      <t>100%</t>
    </r>
    <r>
      <rPr>
        <sz val="22"/>
        <color rgb="FF000000"/>
        <rFont val="方正仿宋简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：有效减少债务风险，缓解财政压力。</t>
    </r>
  </si>
  <si>
    <r>
      <rPr>
        <sz val="22"/>
        <color rgb="FF000000"/>
        <rFont val="方正仿宋简体"/>
        <charset val="134"/>
      </rPr>
      <t>县财政局</t>
    </r>
  </si>
  <si>
    <r>
      <rPr>
        <sz val="22"/>
        <color rgb="FF000000"/>
        <rFont val="方正仿宋简体"/>
        <charset val="134"/>
      </rPr>
      <t>高翔</t>
    </r>
  </si>
  <si>
    <t>BCX079</t>
  </si>
  <si>
    <r>
      <rPr>
        <sz val="22"/>
        <color theme="1"/>
        <rFont val="方正仿宋简体"/>
        <charset val="134"/>
      </rPr>
      <t>巴楚镇幸福园社区环境整治项目</t>
    </r>
  </si>
  <si>
    <r>
      <rPr>
        <sz val="22"/>
        <color theme="1"/>
        <rFont val="方正仿宋简体"/>
        <charset val="134"/>
      </rPr>
      <t>基础设施建设</t>
    </r>
  </si>
  <si>
    <r>
      <rPr>
        <sz val="22"/>
        <rFont val="方正仿宋简体"/>
        <charset val="134"/>
      </rPr>
      <t>巴楚镇幸福园社区</t>
    </r>
  </si>
  <si>
    <r>
      <rPr>
        <b/>
        <sz val="22"/>
        <rFont val="方正仿宋简体"/>
        <charset val="134"/>
      </rPr>
      <t>总投资：</t>
    </r>
    <r>
      <rPr>
        <sz val="22"/>
        <rFont val="Times New Roman"/>
        <charset val="134"/>
      </rPr>
      <t>300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：为巴楚镇幸福园社区林带种植土换填</t>
    </r>
    <r>
      <rPr>
        <sz val="22"/>
        <rFont val="Times New Roman"/>
        <charset val="134"/>
      </rPr>
      <t>1200</t>
    </r>
    <r>
      <rPr>
        <sz val="22"/>
        <rFont val="方正仿宋简体"/>
        <charset val="134"/>
      </rPr>
      <t>平方米，安装道路两侧太阳能路灯</t>
    </r>
    <r>
      <rPr>
        <sz val="22"/>
        <rFont val="Times New Roman"/>
        <charset val="134"/>
      </rPr>
      <t>50</t>
    </r>
    <r>
      <rPr>
        <sz val="22"/>
        <rFont val="方正仿宋简体"/>
        <charset val="134"/>
      </rPr>
      <t>盏，戈壁土回填</t>
    </r>
    <r>
      <rPr>
        <sz val="22"/>
        <rFont val="Times New Roman"/>
        <charset val="134"/>
      </rPr>
      <t>9840</t>
    </r>
    <r>
      <rPr>
        <sz val="22"/>
        <rFont val="方正仿宋简体"/>
        <charset val="134"/>
      </rPr>
      <t>平方米，地面硬化</t>
    </r>
    <r>
      <rPr>
        <sz val="22"/>
        <rFont val="Times New Roman"/>
        <charset val="134"/>
      </rPr>
      <t>9840</t>
    </r>
    <r>
      <rPr>
        <sz val="22"/>
        <rFont val="方正仿宋简体"/>
        <charset val="134"/>
      </rPr>
      <t>平方米及配套相关附属设施</t>
    </r>
  </si>
  <si>
    <r>
      <rPr>
        <b/>
        <sz val="22"/>
        <color theme="1"/>
        <rFont val="方正仿宋简体"/>
        <charset val="134"/>
      </rPr>
      <t>社会效益：</t>
    </r>
    <r>
      <rPr>
        <sz val="22"/>
        <color theme="1"/>
        <rFont val="方正仿宋简体"/>
        <charset val="134"/>
      </rPr>
      <t>带动就业、创业人数</t>
    </r>
    <r>
      <rPr>
        <sz val="22"/>
        <color theme="1"/>
        <rFont val="宋体"/>
        <charset val="134"/>
      </rPr>
      <t>≥</t>
    </r>
    <r>
      <rPr>
        <sz val="22"/>
        <color theme="1"/>
        <rFont val="Times New Roman"/>
        <charset val="134"/>
      </rPr>
      <t>15</t>
    </r>
    <r>
      <rPr>
        <sz val="22"/>
        <color theme="1"/>
        <rFont val="方正仿宋简体"/>
        <charset val="134"/>
      </rPr>
      <t>人</t>
    </r>
    <r>
      <rPr>
        <sz val="22"/>
        <color theme="1"/>
        <rFont val="Times New Roman"/>
        <charset val="134"/>
      </rPr>
      <t xml:space="preserve">
</t>
    </r>
    <r>
      <rPr>
        <sz val="22"/>
        <color theme="1"/>
        <rFont val="方正仿宋简体"/>
        <charset val="134"/>
      </rPr>
      <t>硬化道路面积</t>
    </r>
    <r>
      <rPr>
        <sz val="22"/>
        <color theme="1"/>
        <rFont val="宋体"/>
        <charset val="134"/>
      </rPr>
      <t>≥</t>
    </r>
    <r>
      <rPr>
        <sz val="22"/>
        <color theme="1"/>
        <rFont val="Times New Roman"/>
        <charset val="134"/>
      </rPr>
      <t>7200</t>
    </r>
    <r>
      <rPr>
        <sz val="22"/>
        <color theme="1"/>
        <rFont val="方正仿宋简体"/>
        <charset val="134"/>
      </rPr>
      <t>平方米，林带种植土换填</t>
    </r>
    <r>
      <rPr>
        <sz val="22"/>
        <color theme="1"/>
        <rFont val="宋体"/>
        <charset val="134"/>
      </rPr>
      <t>≥</t>
    </r>
    <r>
      <rPr>
        <sz val="22"/>
        <color theme="1"/>
        <rFont val="Times New Roman"/>
        <charset val="134"/>
      </rPr>
      <t>1200</t>
    </r>
    <r>
      <rPr>
        <sz val="22"/>
        <color theme="1"/>
        <rFont val="方正仿宋简体"/>
        <charset val="134"/>
      </rPr>
      <t>，安装路灯</t>
    </r>
    <r>
      <rPr>
        <sz val="22"/>
        <color theme="1"/>
        <rFont val="宋体"/>
        <charset val="134"/>
      </rPr>
      <t>≥</t>
    </r>
    <r>
      <rPr>
        <sz val="22"/>
        <color theme="1"/>
        <rFont val="Times New Roman"/>
        <charset val="134"/>
      </rPr>
      <t>50</t>
    </r>
    <r>
      <rPr>
        <sz val="22"/>
        <color theme="1"/>
        <rFont val="方正仿宋简体"/>
        <charset val="134"/>
      </rPr>
      <t>。</t>
    </r>
    <r>
      <rPr>
        <sz val="22"/>
        <color theme="1"/>
        <rFont val="Times New Roman"/>
        <charset val="134"/>
      </rPr>
      <t xml:space="preserve">
</t>
    </r>
    <r>
      <rPr>
        <b/>
        <sz val="22"/>
        <color theme="1"/>
        <rFont val="方正仿宋简体"/>
        <charset val="134"/>
      </rPr>
      <t>服务对象满意度：</t>
    </r>
    <r>
      <rPr>
        <sz val="22"/>
        <color theme="1"/>
        <rFont val="方正仿宋简体"/>
        <charset val="134"/>
      </rPr>
      <t>社区居民及租户对项目建设及运营的满意度达到</t>
    </r>
    <r>
      <rPr>
        <sz val="22"/>
        <color theme="1"/>
        <rFont val="宋体"/>
        <charset val="134"/>
      </rPr>
      <t>≥</t>
    </r>
    <r>
      <rPr>
        <sz val="22"/>
        <color theme="1"/>
        <rFont val="Times New Roman"/>
        <charset val="134"/>
      </rPr>
      <t xml:space="preserve">95%
</t>
    </r>
    <r>
      <rPr>
        <b/>
        <sz val="22"/>
        <color theme="1"/>
        <rFont val="方正仿宋简体"/>
        <charset val="134"/>
      </rPr>
      <t>质量指标：</t>
    </r>
    <r>
      <rPr>
        <sz val="22"/>
        <color theme="1"/>
        <rFont val="方正仿宋简体"/>
        <charset val="134"/>
      </rPr>
      <t>项目验收合格率达到</t>
    </r>
    <r>
      <rPr>
        <sz val="22"/>
        <color theme="1"/>
        <rFont val="宋体"/>
        <charset val="134"/>
      </rPr>
      <t>≥</t>
    </r>
    <r>
      <rPr>
        <sz val="22"/>
        <color theme="1"/>
        <rFont val="Times New Roman"/>
        <charset val="134"/>
      </rPr>
      <t>100%</t>
    </r>
  </si>
  <si>
    <r>
      <rPr>
        <sz val="22"/>
        <color theme="1"/>
        <rFont val="方正仿宋简体"/>
        <charset val="134"/>
      </rPr>
      <t>项目建成后，后续运维按照现有模式交由我镇幸福园社区具体负责，负责日常维护、设备检修。本项目实施预计可以带动当地就业</t>
    </r>
    <r>
      <rPr>
        <sz val="22"/>
        <color theme="1"/>
        <rFont val="Times New Roman"/>
        <charset val="134"/>
      </rPr>
      <t>15</t>
    </r>
    <r>
      <rPr>
        <sz val="22"/>
        <color theme="1"/>
        <rFont val="方正仿宋简体"/>
        <charset val="134"/>
      </rPr>
      <t>人，增加收入</t>
    </r>
    <r>
      <rPr>
        <sz val="22"/>
        <color theme="1"/>
        <rFont val="Times New Roman"/>
        <charset val="134"/>
      </rPr>
      <t>18</t>
    </r>
    <r>
      <rPr>
        <sz val="22"/>
        <color theme="1"/>
        <rFont val="方正仿宋简体"/>
        <charset val="134"/>
      </rPr>
      <t>余万元。</t>
    </r>
  </si>
  <si>
    <r>
      <rPr>
        <sz val="22"/>
        <color theme="1"/>
        <rFont val="方正仿宋简体"/>
        <charset val="134"/>
      </rPr>
      <t>巴楚镇</t>
    </r>
  </si>
  <si>
    <r>
      <rPr>
        <sz val="22"/>
        <color rgb="FF000000"/>
        <rFont val="方正仿宋简体"/>
        <charset val="134"/>
      </rPr>
      <t>汪生龙、王晓菲</t>
    </r>
  </si>
  <si>
    <r>
      <rPr>
        <b/>
        <sz val="20"/>
        <color theme="1"/>
        <rFont val="方正仿宋简体"/>
        <charset val="134"/>
      </rPr>
      <t>六、项目管理费</t>
    </r>
  </si>
  <si>
    <t>BCX080</t>
  </si>
  <si>
    <r>
      <rPr>
        <sz val="22"/>
        <rFont val="方正仿宋简体"/>
        <charset val="134"/>
      </rPr>
      <t>项目管理费</t>
    </r>
  </si>
  <si>
    <r>
      <rPr>
        <b/>
        <sz val="22"/>
        <rFont val="方正仿宋简体"/>
        <charset val="134"/>
      </rPr>
      <t>总投资</t>
    </r>
    <r>
      <rPr>
        <sz val="22"/>
        <rFont val="方正仿宋简体"/>
        <charset val="134"/>
      </rPr>
      <t>：</t>
    </r>
    <r>
      <rPr>
        <sz val="22"/>
        <rFont val="Times New Roman"/>
        <charset val="134"/>
      </rPr>
      <t>300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：从县级配套财政衔接资金中提取</t>
    </r>
    <r>
      <rPr>
        <sz val="22"/>
        <rFont val="Times New Roman"/>
        <charset val="134"/>
      </rPr>
      <t>300</t>
    </r>
    <r>
      <rPr>
        <sz val="22"/>
        <rFont val="方正仿宋简体"/>
        <charset val="134"/>
      </rPr>
      <t>万元（其中：县农业农村局</t>
    </r>
    <r>
      <rPr>
        <sz val="22"/>
        <rFont val="Times New Roman"/>
        <charset val="134"/>
      </rPr>
      <t>190</t>
    </r>
    <r>
      <rPr>
        <sz val="22"/>
        <rFont val="方正仿宋简体"/>
        <charset val="134"/>
      </rPr>
      <t>万元用于巴楚县</t>
    </r>
    <r>
      <rPr>
        <sz val="22"/>
        <rFont val="Times New Roman"/>
        <charset val="134"/>
      </rPr>
      <t>2025</t>
    </r>
    <r>
      <rPr>
        <sz val="22"/>
        <rFont val="方正仿宋简体"/>
        <charset val="134"/>
      </rPr>
      <t>年财政衔接推进乡村振兴补助资金项目跟踪监管咨询服务、财政局</t>
    </r>
    <r>
      <rPr>
        <sz val="22"/>
        <rFont val="Times New Roman"/>
        <charset val="134"/>
      </rPr>
      <t>110</t>
    </r>
    <r>
      <rPr>
        <sz val="22"/>
        <rFont val="方正仿宋简体"/>
        <charset val="134"/>
      </rPr>
      <t>万元），主要用于项目前期设计、评审、招标、监理、验收以及全过程管理、购买第三方服务等与项目管理相关的工作。</t>
    </r>
  </si>
  <si>
    <r>
      <rPr>
        <sz val="22"/>
        <rFont val="方正仿宋简体"/>
        <charset val="134"/>
      </rPr>
      <t>管理项目个数</t>
    </r>
    <r>
      <rPr>
        <sz val="22"/>
        <rFont val="宋体"/>
        <charset val="134"/>
      </rPr>
      <t>≥</t>
    </r>
    <r>
      <rPr>
        <sz val="22"/>
        <rFont val="Times New Roman"/>
        <charset val="134"/>
      </rPr>
      <t>81</t>
    </r>
    <r>
      <rPr>
        <sz val="22"/>
        <rFont val="方正仿宋简体"/>
        <charset val="134"/>
      </rPr>
      <t>个，年度管理任务完成率</t>
    </r>
    <r>
      <rPr>
        <sz val="22"/>
        <rFont val="Times New Roman"/>
        <charset val="134"/>
      </rPr>
      <t>=100%</t>
    </r>
    <r>
      <rPr>
        <sz val="22"/>
        <rFont val="宋体"/>
        <charset val="134"/>
      </rPr>
      <t>；</t>
    </r>
    <r>
      <rPr>
        <sz val="22"/>
        <rFont val="Times New Roman"/>
        <charset val="134"/>
      </rPr>
      <t xml:space="preserve">
</t>
    </r>
    <r>
      <rPr>
        <b/>
        <sz val="22"/>
        <rFont val="方正仿宋简体"/>
        <charset val="134"/>
      </rPr>
      <t>社会效益</t>
    </r>
    <r>
      <rPr>
        <sz val="22"/>
        <rFont val="方正仿宋简体"/>
        <charset val="134"/>
      </rPr>
      <t>：通过本项目的实施，有效保障衔接资金项目有序合规开展，进一步提高我县衔接项目管理水平。</t>
    </r>
  </si>
  <si>
    <r>
      <rPr>
        <sz val="22"/>
        <rFont val="方正仿宋简体"/>
        <charset val="134"/>
      </rPr>
      <t>县农业农村局、财政局</t>
    </r>
  </si>
  <si>
    <r>
      <rPr>
        <sz val="22"/>
        <rFont val="方正仿宋简体"/>
        <charset val="134"/>
      </rPr>
      <t>耿德一、高翔</t>
    </r>
  </si>
  <si>
    <r>
      <rPr>
        <b/>
        <sz val="20"/>
        <color theme="1"/>
        <rFont val="方正仿宋简体"/>
        <charset val="134"/>
      </rPr>
      <t>七、其他</t>
    </r>
  </si>
  <si>
    <t>BCX081</t>
  </si>
  <si>
    <r>
      <rPr>
        <sz val="22"/>
        <rFont val="方正仿宋简体"/>
        <charset val="134"/>
      </rPr>
      <t>巴楚县低氟边销茶项目</t>
    </r>
  </si>
  <si>
    <r>
      <rPr>
        <sz val="22"/>
        <rFont val="方正仿宋简体"/>
        <charset val="134"/>
      </rPr>
      <t>其他</t>
    </r>
  </si>
  <si>
    <r>
      <rPr>
        <sz val="22"/>
        <rFont val="方正仿宋简体"/>
        <charset val="134"/>
      </rPr>
      <t>巴楚县各乡镇</t>
    </r>
  </si>
  <si>
    <r>
      <rPr>
        <b/>
        <sz val="22"/>
        <rFont val="方正仿宋简体"/>
        <charset val="134"/>
      </rPr>
      <t>总投资</t>
    </r>
    <r>
      <rPr>
        <sz val="22"/>
        <rFont val="方正仿宋简体"/>
        <charset val="134"/>
      </rPr>
      <t>：</t>
    </r>
    <r>
      <rPr>
        <sz val="22"/>
        <rFont val="Times New Roman"/>
        <charset val="134"/>
      </rPr>
      <t>49.4690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：为巴楚县约</t>
    </r>
    <r>
      <rPr>
        <sz val="22"/>
        <rFont val="Times New Roman"/>
        <charset val="134"/>
      </rPr>
      <t>7067</t>
    </r>
    <r>
      <rPr>
        <sz val="22"/>
        <rFont val="方正仿宋简体"/>
        <charset val="134"/>
      </rPr>
      <t>户监测帮扶对象发放低氟边销茶，按照每户</t>
    </r>
    <r>
      <rPr>
        <sz val="22"/>
        <rFont val="Times New Roman"/>
        <charset val="134"/>
      </rPr>
      <t>2</t>
    </r>
    <r>
      <rPr>
        <sz val="22"/>
        <rFont val="方正仿宋简体"/>
        <charset val="134"/>
      </rPr>
      <t>公斤进行发放。</t>
    </r>
  </si>
  <si>
    <r>
      <rPr>
        <b/>
        <sz val="20"/>
        <rFont val="方正仿宋简体"/>
        <charset val="134"/>
      </rPr>
      <t>经济效益：</t>
    </r>
    <r>
      <rPr>
        <sz val="20"/>
        <rFont val="方正仿宋简体"/>
        <charset val="134"/>
      </rPr>
      <t>涉及乡镇数量</t>
    </r>
    <r>
      <rPr>
        <sz val="20"/>
        <rFont val="宋体"/>
        <charset val="134"/>
      </rPr>
      <t>≥</t>
    </r>
    <r>
      <rPr>
        <sz val="20"/>
        <rFont val="Times New Roman"/>
        <charset val="134"/>
      </rPr>
      <t>12</t>
    </r>
    <r>
      <rPr>
        <sz val="20"/>
        <rFont val="方正仿宋简体"/>
        <charset val="134"/>
      </rPr>
      <t>个，购置低氟边销茶数量</t>
    </r>
    <r>
      <rPr>
        <sz val="20"/>
        <rFont val="宋体"/>
        <charset val="134"/>
      </rPr>
      <t>≥</t>
    </r>
    <r>
      <rPr>
        <sz val="20"/>
        <rFont val="Times New Roman"/>
        <charset val="134"/>
      </rPr>
      <t>14134kg</t>
    </r>
    <r>
      <rPr>
        <sz val="20"/>
        <rFont val="方正仿宋简体"/>
        <charset val="134"/>
      </rPr>
      <t>，低氟边销茶验收合格率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社会效益：</t>
    </r>
    <r>
      <rPr>
        <sz val="20"/>
        <rFont val="方正仿宋简体"/>
        <charset val="134"/>
      </rPr>
      <t>受益含监测帮扶对象户数</t>
    </r>
    <r>
      <rPr>
        <sz val="20"/>
        <rFont val="宋体"/>
        <charset val="134"/>
      </rPr>
      <t>≥</t>
    </r>
    <r>
      <rPr>
        <sz val="20"/>
        <rFont val="Times New Roman"/>
        <charset val="134"/>
      </rPr>
      <t>7067</t>
    </r>
    <r>
      <rPr>
        <sz val="20"/>
        <rFont val="方正仿宋简体"/>
        <charset val="134"/>
      </rPr>
      <t>户，受益监测帮扶对象人数</t>
    </r>
    <r>
      <rPr>
        <sz val="20"/>
        <rFont val="宋体"/>
        <charset val="134"/>
      </rPr>
      <t>≥</t>
    </r>
    <r>
      <rPr>
        <sz val="20"/>
        <rFont val="Times New Roman"/>
        <charset val="134"/>
      </rPr>
      <t>25618</t>
    </r>
    <r>
      <rPr>
        <sz val="20"/>
        <rFont val="方正仿宋简体"/>
        <charset val="134"/>
      </rPr>
      <t>人，通过本项目的实施，提高群众对饮茶型高氟病的认识，引导各族群众养成良好的饮茶习惯，改善膳食结构，树立健康理念，增强健康消费观念和防病意识，逐步改变消费习惯；</t>
    </r>
    <r>
      <rPr>
        <sz val="20"/>
        <rFont val="Times New Roman"/>
        <charset val="134"/>
      </rPr>
      <t xml:space="preserve">
</t>
    </r>
    <r>
      <rPr>
        <b/>
        <sz val="20"/>
        <rFont val="方正仿宋简体"/>
        <charset val="134"/>
      </rPr>
      <t>满意度：</t>
    </r>
    <r>
      <rPr>
        <sz val="20"/>
        <rFont val="方正仿宋简体"/>
        <charset val="134"/>
      </rPr>
      <t>受益群众满意度</t>
    </r>
    <r>
      <rPr>
        <sz val="20"/>
        <rFont val="宋体"/>
        <charset val="134"/>
      </rPr>
      <t>≥</t>
    </r>
    <r>
      <rPr>
        <sz val="20"/>
        <rFont val="Times New Roman"/>
        <charset val="134"/>
      </rPr>
      <t>95%</t>
    </r>
    <r>
      <rPr>
        <sz val="20"/>
        <rFont val="方正仿宋简体"/>
        <charset val="134"/>
      </rPr>
      <t>以上。</t>
    </r>
  </si>
  <si>
    <r>
      <rPr>
        <sz val="22"/>
        <rFont val="方正仿宋简体"/>
        <charset val="134"/>
      </rPr>
      <t>通过本项目的实施，受益监测对象户数</t>
    </r>
    <r>
      <rPr>
        <sz val="22"/>
        <rFont val="Times New Roman"/>
        <charset val="134"/>
      </rPr>
      <t>7067</t>
    </r>
    <r>
      <rPr>
        <sz val="22"/>
        <rFont val="方正仿宋简体"/>
        <charset val="134"/>
      </rPr>
      <t>户</t>
    </r>
    <r>
      <rPr>
        <sz val="22"/>
        <rFont val="Times New Roman"/>
        <charset val="134"/>
      </rPr>
      <t>25618</t>
    </r>
    <r>
      <rPr>
        <sz val="22"/>
        <rFont val="方正仿宋简体"/>
        <charset val="134"/>
      </rPr>
      <t>人，提高群众对饮茶型高氟病的认识，引导各族群众养成良好的饮茶习惯，改善膳食结构，树立健康理念，增强健康消费观念和防病意识，逐步改变消费习惯，争取使受益群众满意度达到</t>
    </r>
    <r>
      <rPr>
        <sz val="22"/>
        <rFont val="Times New Roman"/>
        <charset val="134"/>
      </rPr>
      <t>95%</t>
    </r>
    <r>
      <rPr>
        <sz val="22"/>
        <rFont val="方正仿宋简体"/>
        <charset val="134"/>
      </rPr>
      <t>以上。</t>
    </r>
  </si>
  <si>
    <r>
      <rPr>
        <sz val="22"/>
        <rFont val="方正仿宋简体"/>
        <charset val="134"/>
      </rPr>
      <t>县委统战部</t>
    </r>
  </si>
  <si>
    <r>
      <rPr>
        <sz val="22"/>
        <rFont val="方正仿宋简体"/>
        <charset val="134"/>
      </rPr>
      <t>卢兵</t>
    </r>
  </si>
  <si>
    <t>巴楚县2025年巩固拓展脱贫攻坚成果和乡村振兴库入库项目汇总表（计划库）</t>
  </si>
  <si>
    <r>
      <rPr>
        <sz val="16"/>
        <color theme="1"/>
        <rFont val="方正仿宋简体"/>
        <charset val="134"/>
      </rPr>
      <t>编制单位：</t>
    </r>
  </si>
  <si>
    <r>
      <rPr>
        <sz val="16"/>
        <color theme="1"/>
        <rFont val="方正仿宋简体"/>
        <charset val="134"/>
      </rPr>
      <t>编制时间：</t>
    </r>
  </si>
  <si>
    <t>项目类别</t>
  </si>
  <si>
    <t>实施地点</t>
  </si>
  <si>
    <t>主要建设内容</t>
  </si>
  <si>
    <t>建设单位</t>
  </si>
  <si>
    <t>建设规模</t>
  </si>
  <si>
    <t>资金规模及来源</t>
  </si>
  <si>
    <t>项目主管部门</t>
  </si>
  <si>
    <t>项目建设单位</t>
  </si>
  <si>
    <t>绩效目标</t>
  </si>
  <si>
    <t>入库时间</t>
  </si>
  <si>
    <t>审批文号</t>
  </si>
  <si>
    <t>备注</t>
  </si>
  <si>
    <t>财政衔接资金</t>
  </si>
  <si>
    <t>地方政府债券资金</t>
  </si>
  <si>
    <t>其他资金</t>
  </si>
  <si>
    <t>巩固拓展脱贫攻坚成果和乡村振兴任务</t>
  </si>
  <si>
    <t>以工代赈任务</t>
  </si>
  <si>
    <t>少数民族发展任务</t>
  </si>
  <si>
    <t>欠发达国有农场巩固提升任务</t>
  </si>
  <si>
    <t>欠发达国有林场巩固提升任务</t>
  </si>
  <si>
    <t>欠发达国有牧场巩固提升任务</t>
  </si>
  <si>
    <r>
      <rPr>
        <b/>
        <sz val="16"/>
        <color theme="1"/>
        <rFont val="方正小标宋简体"/>
        <charset val="134"/>
      </rPr>
      <t>合计</t>
    </r>
  </si>
  <si>
    <r>
      <rPr>
        <b/>
        <sz val="16"/>
        <color theme="1"/>
        <rFont val="方正小标宋简体"/>
        <charset val="134"/>
      </rPr>
      <t>一</t>
    </r>
  </si>
  <si>
    <r>
      <rPr>
        <b/>
        <sz val="16"/>
        <rFont val="方正小标宋简体"/>
        <charset val="134"/>
      </rPr>
      <t>产业发展</t>
    </r>
  </si>
  <si>
    <r>
      <rPr>
        <sz val="20"/>
        <rFont val="方正仿宋简体"/>
        <charset val="134"/>
      </rPr>
      <t>巴楚县阿瓦提镇</t>
    </r>
    <r>
      <rPr>
        <sz val="20"/>
        <rFont val="Times New Roman"/>
        <charset val="134"/>
      </rPr>
      <t>2025</t>
    </r>
    <r>
      <rPr>
        <sz val="20"/>
        <rFont val="方正仿宋简体"/>
        <charset val="134"/>
      </rPr>
      <t>年斗渠配套建设项目</t>
    </r>
  </si>
  <si>
    <t>产业发展</t>
  </si>
  <si>
    <t>小型农田水利设施建设</t>
  </si>
  <si>
    <t>改建</t>
  </si>
  <si>
    <r>
      <rPr>
        <sz val="18"/>
        <color rgb="FF000000"/>
        <rFont val="方正仿宋简体"/>
        <charset val="134"/>
      </rPr>
      <t>阿瓦提镇跃进吾斯塘博依（</t>
    </r>
    <r>
      <rPr>
        <sz val="18"/>
        <color rgb="FF000000"/>
        <rFont val="Times New Roman"/>
        <charset val="134"/>
      </rPr>
      <t>5</t>
    </r>
    <r>
      <rPr>
        <sz val="18"/>
        <color rgb="FF000000"/>
        <rFont val="方正仿宋简体"/>
        <charset val="134"/>
      </rPr>
      <t>）村、阔什吾斯塘（</t>
    </r>
    <r>
      <rPr>
        <sz val="18"/>
        <color rgb="FF000000"/>
        <rFont val="Times New Roman"/>
        <charset val="134"/>
      </rPr>
      <t>10</t>
    </r>
    <r>
      <rPr>
        <sz val="18"/>
        <color rgb="FF000000"/>
        <rFont val="方正仿宋简体"/>
        <charset val="134"/>
      </rPr>
      <t>）村、夏普勒克（</t>
    </r>
    <r>
      <rPr>
        <sz val="18"/>
        <color rgb="FF000000"/>
        <rFont val="Times New Roman"/>
        <charset val="134"/>
      </rPr>
      <t>12</t>
    </r>
    <r>
      <rPr>
        <sz val="18"/>
        <color rgb="FF000000"/>
        <rFont val="方正仿宋简体"/>
        <charset val="134"/>
      </rPr>
      <t>）村、康萨罕（</t>
    </r>
    <r>
      <rPr>
        <sz val="18"/>
        <color rgb="FF000000"/>
        <rFont val="Times New Roman"/>
        <charset val="134"/>
      </rPr>
      <t>13</t>
    </r>
    <r>
      <rPr>
        <sz val="18"/>
        <color rgb="FF000000"/>
        <rFont val="方正仿宋简体"/>
        <charset val="134"/>
      </rPr>
      <t>）村、博孜（</t>
    </r>
    <r>
      <rPr>
        <sz val="18"/>
        <color rgb="FF000000"/>
        <rFont val="Times New Roman"/>
        <charset val="134"/>
      </rPr>
      <t>15</t>
    </r>
    <r>
      <rPr>
        <sz val="18"/>
        <color rgb="FF000000"/>
        <rFont val="方正仿宋简体"/>
        <charset val="134"/>
      </rPr>
      <t>）村、库勒博依（</t>
    </r>
    <r>
      <rPr>
        <sz val="18"/>
        <color rgb="FF000000"/>
        <rFont val="Times New Roman"/>
        <charset val="134"/>
      </rPr>
      <t>16</t>
    </r>
    <r>
      <rPr>
        <sz val="18"/>
        <color rgb="FF000000"/>
        <rFont val="方正仿宋简体"/>
        <charset val="134"/>
      </rPr>
      <t>）村、阔其喀尔买里（</t>
    </r>
    <r>
      <rPr>
        <sz val="18"/>
        <color rgb="FF000000"/>
        <rFont val="Times New Roman"/>
        <charset val="134"/>
      </rPr>
      <t>19</t>
    </r>
    <r>
      <rPr>
        <sz val="18"/>
        <color rgb="FF000000"/>
        <rFont val="方正仿宋简体"/>
        <charset val="134"/>
      </rPr>
      <t>）村、达吾孜库木（</t>
    </r>
    <r>
      <rPr>
        <sz val="18"/>
        <color rgb="FF000000"/>
        <rFont val="Times New Roman"/>
        <charset val="134"/>
      </rPr>
      <t>20</t>
    </r>
    <r>
      <rPr>
        <sz val="18"/>
        <color rgb="FF000000"/>
        <rFont val="方正仿宋简体"/>
        <charset val="134"/>
      </rPr>
      <t>）村</t>
    </r>
  </si>
  <si>
    <r>
      <rPr>
        <b/>
        <sz val="20"/>
        <color rgb="FF000000"/>
        <rFont val="方正仿宋简体"/>
        <charset val="134"/>
      </rPr>
      <t>总投资</t>
    </r>
    <r>
      <rPr>
        <sz val="20"/>
        <color rgb="FF000000"/>
        <rFont val="方正仿宋简体"/>
        <charset val="134"/>
      </rPr>
      <t>：</t>
    </r>
    <r>
      <rPr>
        <sz val="20"/>
        <color rgb="FF000000"/>
        <rFont val="Times New Roman"/>
        <charset val="134"/>
      </rPr>
      <t>4475.48</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：改建斗渠</t>
    </r>
    <r>
      <rPr>
        <sz val="20"/>
        <color rgb="FF000000"/>
        <rFont val="Times New Roman"/>
        <charset val="134"/>
      </rPr>
      <t>33.137km</t>
    </r>
    <r>
      <rPr>
        <sz val="20"/>
        <color rgb="FF000000"/>
        <rFont val="方正仿宋简体"/>
        <charset val="134"/>
      </rPr>
      <t>，设计流量</t>
    </r>
    <r>
      <rPr>
        <sz val="20"/>
        <color rgb="FF000000"/>
        <rFont val="Times New Roman"/>
        <charset val="134"/>
      </rPr>
      <t>0.2m³/s</t>
    </r>
    <r>
      <rPr>
        <sz val="20"/>
        <color rgb="FF000000"/>
        <rFont val="方正仿宋简体"/>
        <charset val="134"/>
      </rPr>
      <t>～</t>
    </r>
    <r>
      <rPr>
        <sz val="20"/>
        <color rgb="FF000000"/>
        <rFont val="Times New Roman"/>
        <charset val="134"/>
      </rPr>
      <t>0.8m³/s</t>
    </r>
    <r>
      <rPr>
        <sz val="20"/>
        <color rgb="FF000000"/>
        <rFont val="方正仿宋简体"/>
        <charset val="134"/>
      </rPr>
      <t>，配套渠系建筑物</t>
    </r>
    <r>
      <rPr>
        <sz val="20"/>
        <color rgb="FF000000"/>
        <rFont val="Times New Roman"/>
        <charset val="134"/>
      </rPr>
      <t>271</t>
    </r>
    <r>
      <rPr>
        <sz val="20"/>
        <color rgb="FF000000"/>
        <rFont val="方正仿宋简体"/>
        <charset val="134"/>
      </rPr>
      <t>座，其中：水闸</t>
    </r>
    <r>
      <rPr>
        <sz val="20"/>
        <color rgb="FF000000"/>
        <rFont val="Times New Roman"/>
        <charset val="134"/>
      </rPr>
      <t>195</t>
    </r>
    <r>
      <rPr>
        <sz val="20"/>
        <color rgb="FF000000"/>
        <rFont val="方正仿宋简体"/>
        <charset val="134"/>
      </rPr>
      <t>座、农桥</t>
    </r>
    <r>
      <rPr>
        <sz val="20"/>
        <color rgb="FF000000"/>
        <rFont val="Times New Roman"/>
        <charset val="134"/>
      </rPr>
      <t>74</t>
    </r>
    <r>
      <rPr>
        <sz val="20"/>
        <color rgb="FF000000"/>
        <rFont val="方正仿宋简体"/>
        <charset val="134"/>
      </rPr>
      <t>座、渡槽</t>
    </r>
    <r>
      <rPr>
        <sz val="20"/>
        <color rgb="FF000000"/>
        <rFont val="Times New Roman"/>
        <charset val="134"/>
      </rPr>
      <t>2</t>
    </r>
    <r>
      <rPr>
        <sz val="20"/>
        <color rgb="FF000000"/>
        <rFont val="方正仿宋简体"/>
        <charset val="134"/>
      </rPr>
      <t>座。</t>
    </r>
  </si>
  <si>
    <r>
      <rPr>
        <sz val="16"/>
        <rFont val="方正仿宋简体"/>
        <charset val="134"/>
      </rPr>
      <t>公里</t>
    </r>
  </si>
  <si>
    <r>
      <rPr>
        <sz val="16"/>
        <rFont val="方正仿宋简体"/>
        <charset val="134"/>
      </rPr>
      <t>县农业农村局</t>
    </r>
  </si>
  <si>
    <t>县农业农村局</t>
  </si>
  <si>
    <t>耿德一</t>
  </si>
  <si>
    <r>
      <rPr>
        <b/>
        <sz val="18"/>
        <rFont val="方正仿宋简体"/>
        <charset val="134"/>
      </rPr>
      <t>经济效益：</t>
    </r>
    <r>
      <rPr>
        <sz val="18"/>
        <rFont val="方正仿宋简体"/>
        <charset val="134"/>
      </rPr>
      <t>新增和改善灌溉面积</t>
    </r>
    <r>
      <rPr>
        <sz val="18"/>
        <rFont val="Times New Roman"/>
        <charset val="134"/>
      </rPr>
      <t>≥4.96</t>
    </r>
    <r>
      <rPr>
        <sz val="18"/>
        <rFont val="方正仿宋简体"/>
        <charset val="134"/>
      </rPr>
      <t>万亩，预计种植业总收益</t>
    </r>
    <r>
      <rPr>
        <sz val="18"/>
        <rFont val="Times New Roman"/>
        <charset val="134"/>
      </rPr>
      <t>≥536.63</t>
    </r>
    <r>
      <rPr>
        <sz val="18"/>
        <rFont val="方正仿宋简体"/>
        <charset val="134"/>
      </rPr>
      <t>万元；节水效益</t>
    </r>
    <r>
      <rPr>
        <sz val="18"/>
        <rFont val="Times New Roman"/>
        <charset val="134"/>
      </rPr>
      <t>≥17.99</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受益户数</t>
    </r>
    <r>
      <rPr>
        <sz val="18"/>
        <rFont val="Times New Roman"/>
        <charset val="134"/>
      </rPr>
      <t>≥924</t>
    </r>
    <r>
      <rPr>
        <sz val="18"/>
        <rFont val="方正仿宋简体"/>
        <charset val="134"/>
      </rPr>
      <t>户，受益人口</t>
    </r>
    <r>
      <rPr>
        <sz val="18"/>
        <rFont val="Times New Roman"/>
        <charset val="134"/>
      </rPr>
      <t>≥2945</t>
    </r>
    <r>
      <rPr>
        <sz val="18"/>
        <rFont val="方正仿宋简体"/>
        <charset val="134"/>
      </rPr>
      <t>人，提高水资源利用率和保证率，全面提升灌溉水平，降低运行成本，提高水利工程综合效益；受益农户满意度</t>
    </r>
    <r>
      <rPr>
        <sz val="18"/>
        <rFont val="Times New Roman"/>
        <charset val="134"/>
      </rPr>
      <t>≥95%</t>
    </r>
    <r>
      <rPr>
        <sz val="18"/>
        <rFont val="方正仿宋简体"/>
        <charset val="134"/>
      </rPr>
      <t>以上。</t>
    </r>
  </si>
  <si>
    <r>
      <rPr>
        <sz val="20"/>
        <rFont val="方正仿宋简体"/>
        <charset val="134"/>
      </rPr>
      <t>巴楚县英吾斯塘乡</t>
    </r>
    <r>
      <rPr>
        <sz val="20"/>
        <rFont val="Times New Roman"/>
        <charset val="134"/>
      </rPr>
      <t>2025</t>
    </r>
    <r>
      <rPr>
        <sz val="20"/>
        <rFont val="方正仿宋简体"/>
        <charset val="134"/>
      </rPr>
      <t>年斗渠配套建设项目</t>
    </r>
  </si>
  <si>
    <t>新建</t>
  </si>
  <si>
    <t>英吾斯塘乡</t>
  </si>
  <si>
    <r>
      <rPr>
        <b/>
        <sz val="20"/>
        <color rgb="FF000000"/>
        <rFont val="方正仿宋简体"/>
        <charset val="134"/>
      </rPr>
      <t>总投资</t>
    </r>
    <r>
      <rPr>
        <sz val="20"/>
        <color rgb="FF000000"/>
        <rFont val="方正仿宋简体"/>
        <charset val="134"/>
      </rPr>
      <t>：</t>
    </r>
    <r>
      <rPr>
        <sz val="20"/>
        <color rgb="FF000000"/>
        <rFont val="Times New Roman"/>
        <charset val="134"/>
      </rPr>
      <t xml:space="preserve">4063.01 </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新建斗渠</t>
    </r>
    <r>
      <rPr>
        <sz val="20"/>
        <color rgb="FF000000"/>
        <rFont val="Times New Roman"/>
        <charset val="134"/>
      </rPr>
      <t>40</t>
    </r>
    <r>
      <rPr>
        <sz val="20"/>
        <color rgb="FF000000"/>
        <rFont val="方正仿宋简体"/>
        <charset val="134"/>
      </rPr>
      <t>公里，设计流量</t>
    </r>
    <r>
      <rPr>
        <sz val="20"/>
        <color rgb="FF000000"/>
        <rFont val="Times New Roman"/>
        <charset val="134"/>
      </rPr>
      <t>0.2m³/s</t>
    </r>
    <r>
      <rPr>
        <sz val="20"/>
        <color rgb="FF000000"/>
        <rFont val="方正仿宋简体"/>
        <charset val="134"/>
      </rPr>
      <t>～</t>
    </r>
    <r>
      <rPr>
        <sz val="20"/>
        <color rgb="FF000000"/>
        <rFont val="Times New Roman"/>
        <charset val="134"/>
      </rPr>
      <t>0.8m³/s</t>
    </r>
    <r>
      <rPr>
        <sz val="20"/>
        <color rgb="FF000000"/>
        <rFont val="方正仿宋简体"/>
        <charset val="134"/>
      </rPr>
      <t>，改建水闸</t>
    </r>
    <r>
      <rPr>
        <sz val="20"/>
        <color rgb="FF000000"/>
        <rFont val="Times New Roman"/>
        <charset val="134"/>
      </rPr>
      <t>302</t>
    </r>
    <r>
      <rPr>
        <sz val="20"/>
        <color rgb="FF000000"/>
        <rFont val="方正仿宋简体"/>
        <charset val="134"/>
      </rPr>
      <t>座，桥涵</t>
    </r>
    <r>
      <rPr>
        <sz val="20"/>
        <color rgb="FF000000"/>
        <rFont val="Times New Roman"/>
        <charset val="134"/>
      </rPr>
      <t xml:space="preserve"> 97</t>
    </r>
    <r>
      <rPr>
        <sz val="20"/>
        <color rgb="FF000000"/>
        <rFont val="方正仿宋简体"/>
        <charset val="134"/>
      </rPr>
      <t>座。</t>
    </r>
  </si>
  <si>
    <r>
      <rPr>
        <b/>
        <sz val="18"/>
        <rFont val="方正仿宋简体"/>
        <charset val="134"/>
      </rPr>
      <t>经济效益：</t>
    </r>
    <r>
      <rPr>
        <sz val="18"/>
        <rFont val="方正仿宋简体"/>
        <charset val="134"/>
      </rPr>
      <t>新增和改善灌溉面积</t>
    </r>
    <r>
      <rPr>
        <sz val="18"/>
        <rFont val="Times New Roman"/>
        <charset val="134"/>
      </rPr>
      <t>≥10000</t>
    </r>
    <r>
      <rPr>
        <sz val="18"/>
        <rFont val="方正仿宋简体"/>
        <charset val="134"/>
      </rPr>
      <t>亩，新建渠道长度</t>
    </r>
    <r>
      <rPr>
        <sz val="18"/>
        <rFont val="Times New Roman"/>
        <charset val="134"/>
      </rPr>
      <t>≥40km</t>
    </r>
    <r>
      <rPr>
        <sz val="18"/>
        <rFont val="方正仿宋简体"/>
        <charset val="134"/>
      </rPr>
      <t>，带动就业人数</t>
    </r>
    <r>
      <rPr>
        <sz val="18"/>
        <rFont val="Times New Roman"/>
        <charset val="134"/>
      </rPr>
      <t>≥35</t>
    </r>
    <r>
      <rPr>
        <sz val="18"/>
        <rFont val="方正仿宋简体"/>
        <charset val="134"/>
      </rPr>
      <t>人；</t>
    </r>
    <r>
      <rPr>
        <sz val="18"/>
        <rFont val="Times New Roman"/>
        <charset val="134"/>
      </rPr>
      <t xml:space="preserve">
</t>
    </r>
    <r>
      <rPr>
        <b/>
        <sz val="18"/>
        <rFont val="方正仿宋简体"/>
        <charset val="134"/>
      </rPr>
      <t>社会效益：</t>
    </r>
    <r>
      <rPr>
        <sz val="18"/>
        <rFont val="方正仿宋简体"/>
        <charset val="134"/>
      </rPr>
      <t>受益人口</t>
    </r>
    <r>
      <rPr>
        <sz val="18"/>
        <rFont val="Times New Roman"/>
        <charset val="134"/>
      </rPr>
      <t>≥3000</t>
    </r>
    <r>
      <rPr>
        <sz val="18"/>
        <rFont val="方正仿宋简体"/>
        <charset val="134"/>
      </rPr>
      <t>人；提高水资源利用率和保证率，全面提升灌溉水平，降低运行成本，提高水利工程综合效益；受益农户满意度</t>
    </r>
    <r>
      <rPr>
        <sz val="18"/>
        <rFont val="Times New Roman"/>
        <charset val="134"/>
      </rPr>
      <t>≥95%</t>
    </r>
    <r>
      <rPr>
        <sz val="18"/>
        <rFont val="方正仿宋简体"/>
        <charset val="134"/>
      </rPr>
      <t>以上。</t>
    </r>
  </si>
  <si>
    <r>
      <rPr>
        <sz val="20"/>
        <color rgb="FF000000"/>
        <rFont val="方正仿宋简体"/>
        <charset val="134"/>
      </rPr>
      <t>巴楚县多来提巴格乡</t>
    </r>
    <r>
      <rPr>
        <sz val="20"/>
        <color rgb="FF000000"/>
        <rFont val="Times New Roman"/>
        <charset val="134"/>
      </rPr>
      <t>2025</t>
    </r>
    <r>
      <rPr>
        <sz val="20"/>
        <color rgb="FF000000"/>
        <rFont val="方正仿宋简体"/>
        <charset val="134"/>
      </rPr>
      <t>年排碱渠建设项目</t>
    </r>
  </si>
  <si>
    <r>
      <rPr>
        <sz val="20"/>
        <rFont val="方正仿宋简体"/>
        <charset val="134"/>
      </rPr>
      <t>多来提巴格乡色尔古努什（</t>
    </r>
    <r>
      <rPr>
        <sz val="20"/>
        <rFont val="Times New Roman"/>
        <charset val="134"/>
      </rPr>
      <t>19</t>
    </r>
    <r>
      <rPr>
        <sz val="20"/>
        <rFont val="方正仿宋简体"/>
        <charset val="134"/>
      </rPr>
      <t>）村、玛依仓（</t>
    </r>
    <r>
      <rPr>
        <sz val="20"/>
        <rFont val="Times New Roman"/>
        <charset val="134"/>
      </rPr>
      <t>17</t>
    </r>
    <r>
      <rPr>
        <sz val="20"/>
        <rFont val="方正仿宋简体"/>
        <charset val="134"/>
      </rPr>
      <t>）村</t>
    </r>
  </si>
  <si>
    <r>
      <rPr>
        <b/>
        <sz val="20"/>
        <color rgb="FF000000"/>
        <rFont val="方正仿宋简体"/>
        <charset val="134"/>
      </rPr>
      <t>总投资：</t>
    </r>
    <r>
      <rPr>
        <sz val="20"/>
        <color rgb="FF000000"/>
        <rFont val="Times New Roman"/>
        <charset val="134"/>
      </rPr>
      <t>397</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：为多来提巴格乡色尔古努什（</t>
    </r>
    <r>
      <rPr>
        <sz val="20"/>
        <color rgb="FF000000"/>
        <rFont val="Times New Roman"/>
        <charset val="134"/>
      </rPr>
      <t>19</t>
    </r>
    <r>
      <rPr>
        <sz val="20"/>
        <color rgb="FF000000"/>
        <rFont val="方正仿宋简体"/>
        <charset val="134"/>
      </rPr>
      <t>）村新建排碱渠</t>
    </r>
    <r>
      <rPr>
        <sz val="20"/>
        <color rgb="FF000000"/>
        <rFont val="Times New Roman"/>
        <charset val="134"/>
      </rPr>
      <t>2.1</t>
    </r>
    <r>
      <rPr>
        <sz val="20"/>
        <color rgb="FF000000"/>
        <rFont val="方正仿宋简体"/>
        <charset val="134"/>
      </rPr>
      <t>公里，清淤排碱渠</t>
    </r>
    <r>
      <rPr>
        <sz val="20"/>
        <color rgb="FF000000"/>
        <rFont val="Times New Roman"/>
        <charset val="134"/>
      </rPr>
      <t>6.3</t>
    </r>
    <r>
      <rPr>
        <sz val="20"/>
        <color rgb="FF000000"/>
        <rFont val="方正仿宋简体"/>
        <charset val="134"/>
      </rPr>
      <t>公里，流量为</t>
    </r>
    <r>
      <rPr>
        <sz val="20"/>
        <color rgb="FF000000"/>
        <rFont val="Times New Roman"/>
        <charset val="134"/>
      </rPr>
      <t>2.5-3.5m³/s</t>
    </r>
    <r>
      <rPr>
        <sz val="20"/>
        <color rgb="FF000000"/>
        <rFont val="方正仿宋简体"/>
        <charset val="134"/>
      </rPr>
      <t>，配套相关附属设施；为玛依仓（</t>
    </r>
    <r>
      <rPr>
        <sz val="20"/>
        <color rgb="FF000000"/>
        <rFont val="Times New Roman"/>
        <charset val="134"/>
      </rPr>
      <t>17</t>
    </r>
    <r>
      <rPr>
        <sz val="20"/>
        <color rgb="FF000000"/>
        <rFont val="方正仿宋简体"/>
        <charset val="134"/>
      </rPr>
      <t>）村新建防渗渠</t>
    </r>
    <r>
      <rPr>
        <sz val="20"/>
        <color rgb="FF000000"/>
        <rFont val="Times New Roman"/>
        <charset val="134"/>
      </rPr>
      <t>2.1</t>
    </r>
    <r>
      <rPr>
        <sz val="20"/>
        <color rgb="FF000000"/>
        <rFont val="方正仿宋简体"/>
        <charset val="134"/>
      </rPr>
      <t>公里，流量</t>
    </r>
    <r>
      <rPr>
        <sz val="20"/>
        <color rgb="FF000000"/>
        <rFont val="Times New Roman"/>
        <charset val="134"/>
      </rPr>
      <t>0.3-0.5m³/s,</t>
    </r>
    <r>
      <rPr>
        <sz val="20"/>
        <color rgb="FF000000"/>
        <rFont val="方正仿宋简体"/>
        <charset val="134"/>
      </rPr>
      <t>并配套相关附属设施。</t>
    </r>
  </si>
  <si>
    <t>县委统战部</t>
  </si>
  <si>
    <t>多来提巴格乡人民政府</t>
  </si>
  <si>
    <t>卢兵、 刘山山</t>
  </si>
  <si>
    <r>
      <rPr>
        <sz val="20"/>
        <color theme="1"/>
        <rFont val="方正仿宋简体"/>
        <charset val="134"/>
      </rPr>
      <t>新建排碱渠</t>
    </r>
    <r>
      <rPr>
        <sz val="20"/>
        <rFont val="Times New Roman"/>
        <charset val="134"/>
      </rPr>
      <t>≥4.2</t>
    </r>
    <r>
      <rPr>
        <sz val="20"/>
        <rFont val="方正仿宋简体"/>
        <charset val="134"/>
      </rPr>
      <t>公里，清淤排碱渠</t>
    </r>
    <r>
      <rPr>
        <sz val="20"/>
        <rFont val="Times New Roman"/>
        <charset val="134"/>
      </rPr>
      <t>≥6.3</t>
    </r>
    <r>
      <rPr>
        <sz val="20"/>
        <rFont val="方正仿宋简体"/>
        <charset val="134"/>
      </rPr>
      <t>公里；项目验收合格率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：带动就业</t>
    </r>
    <r>
      <rPr>
        <sz val="20"/>
        <rFont val="Times New Roman"/>
        <charset val="134"/>
      </rPr>
      <t>30</t>
    </r>
    <r>
      <rPr>
        <sz val="20"/>
        <rFont val="方正仿宋简体"/>
        <charset val="134"/>
      </rPr>
      <t>人，发放工资</t>
    </r>
    <r>
      <rPr>
        <sz val="20"/>
        <rFont val="Times New Roman"/>
        <charset val="134"/>
      </rPr>
      <t>25</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：受益耕地面积</t>
    </r>
    <r>
      <rPr>
        <sz val="20"/>
        <rFont val="Times New Roman"/>
        <charset val="134"/>
      </rPr>
      <t>1500</t>
    </r>
    <r>
      <rPr>
        <sz val="20"/>
        <rFont val="方正仿宋简体"/>
        <charset val="134"/>
      </rPr>
      <t>亩，通过项目的实施改善土地，降低地下水位，保护耕地和房屋受损。</t>
    </r>
  </si>
  <si>
    <r>
      <rPr>
        <sz val="20"/>
        <rFont val="方正仿宋简体"/>
        <charset val="134"/>
      </rPr>
      <t>巴楚县阿克萨克马热勒乡</t>
    </r>
    <r>
      <rPr>
        <sz val="20"/>
        <rFont val="Times New Roman"/>
        <charset val="134"/>
      </rPr>
      <t>2025</t>
    </r>
    <r>
      <rPr>
        <sz val="20"/>
        <rFont val="方正仿宋简体"/>
        <charset val="134"/>
      </rPr>
      <t>年渠道建设项目</t>
    </r>
  </si>
  <si>
    <r>
      <rPr>
        <sz val="20"/>
        <color theme="1"/>
        <rFont val="方正仿宋简体"/>
        <charset val="134"/>
      </rPr>
      <t>产业发展</t>
    </r>
  </si>
  <si>
    <r>
      <rPr>
        <sz val="20"/>
        <color theme="1"/>
        <rFont val="方正仿宋简体"/>
        <charset val="134"/>
      </rPr>
      <t>小型农田水利设施建设</t>
    </r>
  </si>
  <si>
    <r>
      <rPr>
        <sz val="20"/>
        <color theme="1"/>
        <rFont val="方正仿宋简体"/>
        <charset val="134"/>
      </rPr>
      <t>新建</t>
    </r>
  </si>
  <si>
    <r>
      <rPr>
        <sz val="20"/>
        <color theme="1"/>
        <rFont val="方正仿宋简体"/>
        <charset val="134"/>
      </rPr>
      <t>阿克萨克马热勒乡苏盖提勒克（</t>
    </r>
    <r>
      <rPr>
        <sz val="20"/>
        <color theme="1"/>
        <rFont val="Times New Roman"/>
        <charset val="134"/>
      </rPr>
      <t>19</t>
    </r>
    <r>
      <rPr>
        <sz val="20"/>
        <color theme="1"/>
        <rFont val="方正仿宋简体"/>
        <charset val="134"/>
      </rPr>
      <t>）村，乌塘（</t>
    </r>
    <r>
      <rPr>
        <sz val="20"/>
        <color theme="1"/>
        <rFont val="Times New Roman"/>
        <charset val="134"/>
      </rPr>
      <t>11</t>
    </r>
    <r>
      <rPr>
        <sz val="20"/>
        <color theme="1"/>
        <rFont val="方正仿宋简体"/>
        <charset val="134"/>
      </rPr>
      <t>）村、博尔其墩（</t>
    </r>
    <r>
      <rPr>
        <sz val="20"/>
        <color theme="1"/>
        <rFont val="Times New Roman"/>
        <charset val="134"/>
      </rPr>
      <t>12</t>
    </r>
    <r>
      <rPr>
        <sz val="20"/>
        <color theme="1"/>
        <rFont val="方正仿宋简体"/>
        <charset val="134"/>
      </rPr>
      <t>）村、阿克库木（</t>
    </r>
    <r>
      <rPr>
        <sz val="20"/>
        <color theme="1"/>
        <rFont val="Times New Roman"/>
        <charset val="134"/>
      </rPr>
      <t>4</t>
    </r>
    <r>
      <rPr>
        <sz val="20"/>
        <color theme="1"/>
        <rFont val="方正仿宋简体"/>
        <charset val="134"/>
      </rPr>
      <t>）村</t>
    </r>
  </si>
  <si>
    <r>
      <rPr>
        <b/>
        <sz val="20"/>
        <rFont val="方正仿宋简体"/>
        <charset val="134"/>
      </rPr>
      <t>总投资：</t>
    </r>
    <r>
      <rPr>
        <sz val="20"/>
        <rFont val="Times New Roman"/>
        <charset val="134"/>
      </rPr>
      <t>1359</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：新建防渗渠</t>
    </r>
    <r>
      <rPr>
        <sz val="20"/>
        <rFont val="Times New Roman"/>
        <charset val="134"/>
      </rPr>
      <t>4.515</t>
    </r>
    <r>
      <rPr>
        <sz val="20"/>
        <rFont val="方正仿宋简体"/>
        <charset val="134"/>
      </rPr>
      <t>公里，其中</t>
    </r>
    <r>
      <rPr>
        <sz val="20"/>
        <rFont val="Times New Roman"/>
        <charset val="134"/>
      </rPr>
      <t>11</t>
    </r>
    <r>
      <rPr>
        <sz val="20"/>
        <rFont val="方正仿宋简体"/>
        <charset val="134"/>
      </rPr>
      <t>村</t>
    </r>
    <r>
      <rPr>
        <sz val="20"/>
        <rFont val="Times New Roman"/>
        <charset val="134"/>
      </rPr>
      <t>1</t>
    </r>
    <r>
      <rPr>
        <sz val="20"/>
        <rFont val="方正仿宋简体"/>
        <charset val="134"/>
      </rPr>
      <t>公里，流量</t>
    </r>
    <r>
      <rPr>
        <sz val="20"/>
        <rFont val="Times New Roman"/>
        <charset val="134"/>
      </rPr>
      <t>0.7m³/s</t>
    </r>
    <r>
      <rPr>
        <sz val="20"/>
        <rFont val="方正仿宋简体"/>
        <charset val="134"/>
      </rPr>
      <t>，</t>
    </r>
    <r>
      <rPr>
        <sz val="20"/>
        <rFont val="Times New Roman"/>
        <charset val="134"/>
      </rPr>
      <t>12</t>
    </r>
    <r>
      <rPr>
        <sz val="20"/>
        <rFont val="方正仿宋简体"/>
        <charset val="134"/>
      </rPr>
      <t>村</t>
    </r>
    <r>
      <rPr>
        <sz val="20"/>
        <rFont val="Times New Roman"/>
        <charset val="134"/>
      </rPr>
      <t>0.98</t>
    </r>
    <r>
      <rPr>
        <sz val="20"/>
        <rFont val="方正仿宋简体"/>
        <charset val="134"/>
      </rPr>
      <t>公里，流量</t>
    </r>
    <r>
      <rPr>
        <sz val="20"/>
        <rFont val="Times New Roman"/>
        <charset val="134"/>
      </rPr>
      <t>0.8 m³/s</t>
    </r>
    <r>
      <rPr>
        <sz val="20"/>
        <rFont val="方正仿宋简体"/>
        <charset val="134"/>
      </rPr>
      <t>，</t>
    </r>
    <r>
      <rPr>
        <sz val="20"/>
        <rFont val="Times New Roman"/>
        <charset val="134"/>
      </rPr>
      <t>4</t>
    </r>
    <r>
      <rPr>
        <sz val="20"/>
        <rFont val="方正仿宋简体"/>
        <charset val="134"/>
      </rPr>
      <t>村</t>
    </r>
    <r>
      <rPr>
        <sz val="20"/>
        <rFont val="Times New Roman"/>
        <charset val="134"/>
      </rPr>
      <t>1.375</t>
    </r>
    <r>
      <rPr>
        <sz val="20"/>
        <rFont val="方正仿宋简体"/>
        <charset val="134"/>
      </rPr>
      <t>公里，流量</t>
    </r>
    <r>
      <rPr>
        <sz val="20"/>
        <rFont val="Times New Roman"/>
        <charset val="134"/>
      </rPr>
      <t>1.0 m³/s</t>
    </r>
    <r>
      <rPr>
        <sz val="20"/>
        <rFont val="方正仿宋简体"/>
        <charset val="134"/>
      </rPr>
      <t>，</t>
    </r>
    <r>
      <rPr>
        <sz val="20"/>
        <rFont val="Times New Roman"/>
        <charset val="134"/>
      </rPr>
      <t>19</t>
    </r>
    <r>
      <rPr>
        <sz val="20"/>
        <rFont val="方正仿宋简体"/>
        <charset val="134"/>
      </rPr>
      <t>村</t>
    </r>
    <r>
      <rPr>
        <sz val="20"/>
        <rFont val="Times New Roman"/>
        <charset val="134"/>
      </rPr>
      <t>1.16</t>
    </r>
    <r>
      <rPr>
        <sz val="20"/>
        <rFont val="方正仿宋简体"/>
        <charset val="134"/>
      </rPr>
      <t>公里，流量</t>
    </r>
    <r>
      <rPr>
        <sz val="20"/>
        <rFont val="Times New Roman"/>
        <charset val="134"/>
      </rPr>
      <t>0.5m³/s</t>
    </r>
    <r>
      <rPr>
        <sz val="20"/>
        <rFont val="方正仿宋简体"/>
        <charset val="134"/>
      </rPr>
      <t>，并配套相关附属设施。</t>
    </r>
  </si>
  <si>
    <t>阿克萨克马热勒乡人民政府</t>
  </si>
  <si>
    <t>卢兵，潘荣森</t>
  </si>
  <si>
    <r>
      <rPr>
        <sz val="20"/>
        <color theme="1"/>
        <rFont val="方正仿宋简体"/>
        <charset val="134"/>
      </rPr>
      <t>新建渠道长度</t>
    </r>
    <r>
      <rPr>
        <sz val="20"/>
        <color theme="1"/>
        <rFont val="Times New Roman"/>
        <charset val="134"/>
      </rPr>
      <t>≥4.515km</t>
    </r>
    <r>
      <rPr>
        <sz val="20"/>
        <color theme="1"/>
        <rFont val="方正仿宋简体"/>
        <charset val="134"/>
      </rPr>
      <t>，新增和改善灌溉面积</t>
    </r>
    <r>
      <rPr>
        <sz val="20"/>
        <color theme="1"/>
        <rFont val="Times New Roman"/>
        <charset val="134"/>
      </rPr>
      <t>≥14.1</t>
    </r>
    <r>
      <rPr>
        <sz val="20"/>
        <color theme="1"/>
        <rFont val="方正仿宋简体"/>
        <charset val="134"/>
      </rPr>
      <t>千亩，受益行政村数</t>
    </r>
    <r>
      <rPr>
        <sz val="20"/>
        <color theme="1"/>
        <rFont val="Times New Roman"/>
        <charset val="134"/>
      </rPr>
      <t>≥4</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b/>
        <sz val="20"/>
        <color theme="1"/>
        <rFont val="方正仿宋简体"/>
        <charset val="134"/>
      </rPr>
      <t>社会效益</t>
    </r>
    <r>
      <rPr>
        <sz val="20"/>
        <color theme="1"/>
        <rFont val="方正仿宋简体"/>
        <charset val="134"/>
      </rPr>
      <t>：受益脱贫户（含监测帮扶对象）户数</t>
    </r>
    <r>
      <rPr>
        <sz val="20"/>
        <color theme="1"/>
        <rFont val="Times New Roman"/>
        <charset val="134"/>
      </rPr>
      <t>≥256</t>
    </r>
    <r>
      <rPr>
        <sz val="20"/>
        <color theme="1"/>
        <rFont val="方正仿宋简体"/>
        <charset val="134"/>
      </rPr>
      <t>户，受益脱贫人口（含监测帮扶对象）</t>
    </r>
    <r>
      <rPr>
        <sz val="20"/>
        <color theme="1"/>
        <rFont val="Times New Roman"/>
        <charset val="134"/>
      </rPr>
      <t>≥1194</t>
    </r>
    <r>
      <rPr>
        <sz val="20"/>
        <color theme="1"/>
        <rFont val="方正仿宋简体"/>
        <charset val="134"/>
      </rPr>
      <t>人，提高水资源利用率和保证率，全面提升灌溉水平，降低运行成本，提高水利工程综合效益；服务对象满意度：</t>
    </r>
    <r>
      <rPr>
        <sz val="20"/>
        <color theme="1"/>
        <rFont val="Times New Roman"/>
        <charset val="134"/>
      </rPr>
      <t>≥95%</t>
    </r>
    <r>
      <rPr>
        <sz val="20"/>
        <color theme="1"/>
        <rFont val="方正仿宋简体"/>
        <charset val="134"/>
      </rPr>
      <t>。</t>
    </r>
  </si>
  <si>
    <r>
      <rPr>
        <sz val="20"/>
        <rFont val="方正仿宋简体"/>
        <charset val="134"/>
      </rPr>
      <t>巴楚县</t>
    </r>
    <r>
      <rPr>
        <sz val="20"/>
        <rFont val="Times New Roman"/>
        <charset val="134"/>
      </rPr>
      <t>2025</t>
    </r>
    <r>
      <rPr>
        <sz val="20"/>
        <rFont val="方正仿宋简体"/>
        <charset val="134"/>
      </rPr>
      <t>年色力布亚镇防渗渠建设项目</t>
    </r>
  </si>
  <si>
    <r>
      <rPr>
        <sz val="20"/>
        <rFont val="方正仿宋简体"/>
        <charset val="134"/>
      </rPr>
      <t>色力布亚镇博孜艾日克（</t>
    </r>
    <r>
      <rPr>
        <sz val="20"/>
        <rFont val="Times New Roman"/>
        <charset val="134"/>
      </rPr>
      <t>17</t>
    </r>
    <r>
      <rPr>
        <sz val="20"/>
        <rFont val="方正仿宋简体"/>
        <charset val="134"/>
      </rPr>
      <t>）村、克亚克力克（</t>
    </r>
    <r>
      <rPr>
        <sz val="20"/>
        <rFont val="Times New Roman"/>
        <charset val="134"/>
      </rPr>
      <t>19</t>
    </r>
    <r>
      <rPr>
        <sz val="20"/>
        <rFont val="方正仿宋简体"/>
        <charset val="134"/>
      </rPr>
      <t>）村</t>
    </r>
  </si>
  <si>
    <r>
      <rPr>
        <b/>
        <sz val="20"/>
        <rFont val="方正仿宋简体"/>
        <charset val="134"/>
      </rPr>
      <t>总投资：</t>
    </r>
    <r>
      <rPr>
        <sz val="20"/>
        <rFont val="Times New Roman"/>
        <charset val="134"/>
      </rPr>
      <t>2260</t>
    </r>
    <r>
      <rPr>
        <sz val="20"/>
        <rFont val="方正仿宋简体"/>
        <charset val="134"/>
      </rPr>
      <t>万元</t>
    </r>
    <r>
      <rPr>
        <sz val="20"/>
        <rFont val="Times New Roman"/>
        <charset val="134"/>
      </rPr>
      <t xml:space="preserve">
</t>
    </r>
    <r>
      <rPr>
        <b/>
        <sz val="20"/>
        <rFont val="方正仿宋简体"/>
        <charset val="134"/>
      </rPr>
      <t>建设内容：</t>
    </r>
    <r>
      <rPr>
        <sz val="20"/>
        <rFont val="Times New Roman"/>
        <charset val="134"/>
      </rPr>
      <t>1.</t>
    </r>
    <r>
      <rPr>
        <sz val="20"/>
        <rFont val="方正仿宋简体"/>
        <charset val="134"/>
      </rPr>
      <t>对</t>
    </r>
    <r>
      <rPr>
        <sz val="20"/>
        <rFont val="Times New Roman"/>
        <charset val="134"/>
      </rPr>
      <t>17</t>
    </r>
    <r>
      <rPr>
        <sz val="20"/>
        <rFont val="方正仿宋简体"/>
        <charset val="134"/>
      </rPr>
      <t>村的</t>
    </r>
    <r>
      <rPr>
        <sz val="20"/>
        <rFont val="Times New Roman"/>
        <charset val="134"/>
      </rPr>
      <t>4</t>
    </r>
    <r>
      <rPr>
        <sz val="20"/>
        <rFont val="方正仿宋简体"/>
        <charset val="134"/>
      </rPr>
      <t>个主要渠道进行防渗建设，建设里程为</t>
    </r>
    <r>
      <rPr>
        <sz val="20"/>
        <rFont val="Times New Roman"/>
        <charset val="134"/>
      </rPr>
      <t>10</t>
    </r>
    <r>
      <rPr>
        <sz val="20"/>
        <rFont val="方正仿宋简体"/>
        <charset val="134"/>
      </rPr>
      <t>公里（包含</t>
    </r>
    <r>
      <rPr>
        <sz val="20"/>
        <rFont val="Times New Roman"/>
        <charset val="134"/>
      </rPr>
      <t>9</t>
    </r>
    <r>
      <rPr>
        <sz val="20"/>
        <rFont val="方正仿宋简体"/>
        <charset val="134"/>
      </rPr>
      <t>个龙口和</t>
    </r>
    <r>
      <rPr>
        <sz val="20"/>
        <rFont val="Times New Roman"/>
        <charset val="134"/>
      </rPr>
      <t>4</t>
    </r>
    <r>
      <rPr>
        <sz val="20"/>
        <rFont val="方正仿宋简体"/>
        <charset val="134"/>
      </rPr>
      <t>个简易桥梁）。设计流量为</t>
    </r>
    <r>
      <rPr>
        <sz val="20"/>
        <rFont val="Times New Roman"/>
        <charset val="134"/>
      </rPr>
      <t>0.5</t>
    </r>
    <r>
      <rPr>
        <sz val="20"/>
        <rFont val="方正仿宋简体"/>
        <charset val="134"/>
      </rPr>
      <t>立方米</t>
    </r>
    <r>
      <rPr>
        <sz val="20"/>
        <rFont val="Times New Roman"/>
        <charset val="134"/>
      </rPr>
      <t>/</t>
    </r>
    <r>
      <rPr>
        <sz val="20"/>
        <rFont val="方正仿宋简体"/>
        <charset val="134"/>
      </rPr>
      <t>秒，每公里渠道及配套设施造价为</t>
    </r>
    <r>
      <rPr>
        <sz val="20"/>
        <rFont val="Times New Roman"/>
        <charset val="134"/>
      </rPr>
      <t>170</t>
    </r>
    <r>
      <rPr>
        <sz val="20"/>
        <rFont val="方正仿宋简体"/>
        <charset val="134"/>
      </rPr>
      <t>万元，总计</t>
    </r>
    <r>
      <rPr>
        <sz val="20"/>
        <rFont val="Times New Roman"/>
        <charset val="134"/>
      </rPr>
      <t>1700</t>
    </r>
    <r>
      <rPr>
        <sz val="20"/>
        <rFont val="方正仿宋简体"/>
        <charset val="134"/>
      </rPr>
      <t>万元。</t>
    </r>
    <r>
      <rPr>
        <sz val="20"/>
        <rFont val="Times New Roman"/>
        <charset val="134"/>
      </rPr>
      <t xml:space="preserve">
2.</t>
    </r>
    <r>
      <rPr>
        <sz val="20"/>
        <rFont val="方正仿宋简体"/>
        <charset val="134"/>
      </rPr>
      <t>对</t>
    </r>
    <r>
      <rPr>
        <sz val="20"/>
        <rFont val="Times New Roman"/>
        <charset val="134"/>
      </rPr>
      <t>19</t>
    </r>
    <r>
      <rPr>
        <sz val="20"/>
        <rFont val="方正仿宋简体"/>
        <charset val="134"/>
      </rPr>
      <t>村新建</t>
    </r>
    <r>
      <rPr>
        <sz val="20"/>
        <rFont val="Times New Roman"/>
        <charset val="134"/>
      </rPr>
      <t>4</t>
    </r>
    <r>
      <rPr>
        <sz val="20"/>
        <rFont val="方正仿宋简体"/>
        <charset val="134"/>
      </rPr>
      <t>公里防渗渠，设计流量为</t>
    </r>
    <r>
      <rPr>
        <sz val="20"/>
        <rFont val="Times New Roman"/>
        <charset val="134"/>
      </rPr>
      <t>0.5</t>
    </r>
    <r>
      <rPr>
        <sz val="20"/>
        <rFont val="方正仿宋简体"/>
        <charset val="134"/>
      </rPr>
      <t>立方米</t>
    </r>
    <r>
      <rPr>
        <sz val="20"/>
        <rFont val="Times New Roman"/>
        <charset val="134"/>
      </rPr>
      <t>/</t>
    </r>
    <r>
      <rPr>
        <sz val="20"/>
        <rFont val="方正仿宋简体"/>
        <charset val="134"/>
      </rPr>
      <t>秒，配套相关渠系建筑物，每公里</t>
    </r>
    <r>
      <rPr>
        <sz val="20"/>
        <rFont val="Times New Roman"/>
        <charset val="134"/>
      </rPr>
      <t>140</t>
    </r>
    <r>
      <rPr>
        <sz val="20"/>
        <rFont val="方正仿宋简体"/>
        <charset val="134"/>
      </rPr>
      <t>万元，总计</t>
    </r>
    <r>
      <rPr>
        <sz val="20"/>
        <rFont val="Times New Roman"/>
        <charset val="134"/>
      </rPr>
      <t>560</t>
    </r>
    <r>
      <rPr>
        <sz val="20"/>
        <rFont val="方正仿宋简体"/>
        <charset val="134"/>
      </rPr>
      <t>万元。</t>
    </r>
  </si>
  <si>
    <r>
      <rPr>
        <sz val="16"/>
        <rFont val="方正仿宋简体"/>
        <charset val="134"/>
      </rPr>
      <t>县水利局</t>
    </r>
  </si>
  <si>
    <t>色力布亚镇人民政府</t>
  </si>
  <si>
    <t>蒋久建、魏广春</t>
  </si>
  <si>
    <r>
      <rPr>
        <b/>
        <sz val="20"/>
        <rFont val="方正仿宋简体"/>
        <charset val="134"/>
      </rPr>
      <t>社会效益</t>
    </r>
    <r>
      <rPr>
        <sz val="20"/>
        <rFont val="方正仿宋简体"/>
        <charset val="134"/>
      </rPr>
      <t>：收益人口</t>
    </r>
    <r>
      <rPr>
        <sz val="20"/>
        <rFont val="Times New Roman"/>
        <charset val="134"/>
      </rPr>
      <t xml:space="preserve">≥3827 </t>
    </r>
    <r>
      <rPr>
        <sz val="20"/>
        <rFont val="方正仿宋简体"/>
        <charset val="134"/>
      </rPr>
      <t>人。</t>
    </r>
    <r>
      <rPr>
        <sz val="20"/>
        <rFont val="Times New Roman"/>
        <charset val="134"/>
      </rPr>
      <t xml:space="preserve">
</t>
    </r>
    <r>
      <rPr>
        <b/>
        <sz val="20"/>
        <rFont val="方正仿宋简体"/>
        <charset val="134"/>
      </rPr>
      <t>生态效益</t>
    </r>
    <r>
      <rPr>
        <sz val="20"/>
        <rFont val="方正仿宋简体"/>
        <charset val="134"/>
      </rPr>
      <t>：减少渠道渗漏，节约水资源</t>
    </r>
    <r>
      <rPr>
        <sz val="20"/>
        <rFont val="Times New Roman"/>
        <charset val="134"/>
      </rPr>
      <t xml:space="preserve">≥20%
</t>
    </r>
    <r>
      <rPr>
        <sz val="20"/>
        <rFont val="方正仿宋简体"/>
        <charset val="134"/>
      </rPr>
      <t>可持续影响</t>
    </r>
    <r>
      <rPr>
        <sz val="20"/>
        <rFont val="Times New Roman"/>
        <charset val="134"/>
      </rPr>
      <t>:</t>
    </r>
    <r>
      <rPr>
        <sz val="20"/>
        <rFont val="方正仿宋简体"/>
        <charset val="134"/>
      </rPr>
      <t>项目设施可持续使用年限达到</t>
    </r>
    <r>
      <rPr>
        <sz val="20"/>
        <rFont val="Times New Roman"/>
        <charset val="134"/>
      </rPr>
      <t>≥20</t>
    </r>
    <r>
      <rPr>
        <sz val="20"/>
        <rFont val="方正仿宋简体"/>
        <charset val="134"/>
      </rPr>
      <t>年</t>
    </r>
    <r>
      <rPr>
        <sz val="20"/>
        <rFont val="Times New Roman"/>
        <charset val="134"/>
      </rPr>
      <t xml:space="preserve">;
</t>
    </r>
    <r>
      <rPr>
        <sz val="20"/>
        <rFont val="方正仿宋简体"/>
        <charset val="134"/>
      </rPr>
      <t>服务对象满意度</t>
    </r>
    <r>
      <rPr>
        <sz val="20"/>
        <rFont val="Times New Roman"/>
        <charset val="134"/>
      </rPr>
      <t>:</t>
    </r>
    <r>
      <rPr>
        <sz val="20"/>
        <rFont val="方正仿宋简体"/>
        <charset val="134"/>
      </rPr>
      <t>村民对渠道建设的满意度达到</t>
    </r>
    <r>
      <rPr>
        <sz val="20"/>
        <rFont val="Times New Roman"/>
        <charset val="134"/>
      </rPr>
      <t>≥ 95%</t>
    </r>
  </si>
  <si>
    <t>BCX008</t>
  </si>
  <si>
    <r>
      <rPr>
        <sz val="20"/>
        <color rgb="FF000000"/>
        <rFont val="方正仿宋简体"/>
        <charset val="134"/>
      </rPr>
      <t>巴楚县</t>
    </r>
    <r>
      <rPr>
        <sz val="20"/>
        <color rgb="FF000000"/>
        <rFont val="Times New Roman"/>
        <charset val="134"/>
      </rPr>
      <t>2025</t>
    </r>
    <r>
      <rPr>
        <sz val="20"/>
        <color rgb="FF000000"/>
        <rFont val="方正仿宋简体"/>
        <charset val="134"/>
      </rPr>
      <t>年多来提巴格乡防渗渠建设项目</t>
    </r>
  </si>
  <si>
    <r>
      <rPr>
        <sz val="20"/>
        <color rgb="FF000000"/>
        <rFont val="方正仿宋简体"/>
        <charset val="134"/>
      </rPr>
      <t>多来提巴格乡阿亚克喀拉库勒诺（</t>
    </r>
    <r>
      <rPr>
        <sz val="20"/>
        <color rgb="FF000000"/>
        <rFont val="Times New Roman"/>
        <charset val="134"/>
      </rPr>
      <t>9</t>
    </r>
    <r>
      <rPr>
        <sz val="20"/>
        <color rgb="FF000000"/>
        <rFont val="方正仿宋简体"/>
        <charset val="134"/>
      </rPr>
      <t>）村、克其克托帕（</t>
    </r>
    <r>
      <rPr>
        <sz val="20"/>
        <color rgb="FF000000"/>
        <rFont val="Times New Roman"/>
        <charset val="134"/>
      </rPr>
      <t>10</t>
    </r>
    <r>
      <rPr>
        <sz val="20"/>
        <color rgb="FF000000"/>
        <rFont val="方正仿宋简体"/>
        <charset val="134"/>
      </rPr>
      <t>）村</t>
    </r>
  </si>
  <si>
    <r>
      <rPr>
        <b/>
        <sz val="20"/>
        <color rgb="FF000000"/>
        <rFont val="方正仿宋简体"/>
        <charset val="134"/>
      </rPr>
      <t>总投资：</t>
    </r>
    <r>
      <rPr>
        <sz val="20"/>
        <color rgb="FF000000"/>
        <rFont val="Times New Roman"/>
        <charset val="134"/>
      </rPr>
      <t>561</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在多来提巴格乡阿亚克喀拉库勒诺（</t>
    </r>
    <r>
      <rPr>
        <sz val="20"/>
        <color rgb="FF000000"/>
        <rFont val="Times New Roman"/>
        <charset val="134"/>
      </rPr>
      <t>9</t>
    </r>
    <r>
      <rPr>
        <sz val="20"/>
        <color rgb="FF000000"/>
        <rFont val="方正仿宋简体"/>
        <charset val="134"/>
      </rPr>
      <t>）村、克其克托帕（</t>
    </r>
    <r>
      <rPr>
        <sz val="20"/>
        <color rgb="FF000000"/>
        <rFont val="Times New Roman"/>
        <charset val="134"/>
      </rPr>
      <t>10</t>
    </r>
    <r>
      <rPr>
        <sz val="20"/>
        <color rgb="FF000000"/>
        <rFont val="方正仿宋简体"/>
        <charset val="134"/>
      </rPr>
      <t>）村新建防渗渠</t>
    </r>
    <r>
      <rPr>
        <sz val="20"/>
        <color rgb="FF000000"/>
        <rFont val="Times New Roman"/>
        <charset val="134"/>
      </rPr>
      <t>8</t>
    </r>
    <r>
      <rPr>
        <sz val="20"/>
        <color rgb="FF000000"/>
        <rFont val="方正仿宋简体"/>
        <charset val="134"/>
      </rPr>
      <t>公里，流量</t>
    </r>
    <r>
      <rPr>
        <sz val="20"/>
        <color rgb="FF000000"/>
        <rFont val="Times New Roman"/>
        <charset val="134"/>
      </rPr>
      <t>0.3-0.5m³/s</t>
    </r>
    <r>
      <rPr>
        <sz val="20"/>
        <color rgb="FF000000"/>
        <rFont val="宋体"/>
        <charset val="134"/>
      </rPr>
      <t>，</t>
    </r>
    <r>
      <rPr>
        <sz val="20"/>
        <color rgb="FF000000"/>
        <rFont val="方正仿宋简体"/>
        <charset val="134"/>
      </rPr>
      <t>并配套附属设施，每公里</t>
    </r>
    <r>
      <rPr>
        <sz val="20"/>
        <color rgb="FF000000"/>
        <rFont val="Times New Roman"/>
        <charset val="134"/>
      </rPr>
      <t>70</t>
    </r>
    <r>
      <rPr>
        <sz val="20"/>
        <color rgb="FF000000"/>
        <rFont val="方正仿宋简体"/>
        <charset val="134"/>
      </rPr>
      <t>万元。其中：</t>
    </r>
    <r>
      <rPr>
        <sz val="20"/>
        <color rgb="FF000000"/>
        <rFont val="Times New Roman"/>
        <charset val="134"/>
      </rPr>
      <t>9</t>
    </r>
    <r>
      <rPr>
        <sz val="20"/>
        <color rgb="FF000000"/>
        <rFont val="方正仿宋简体"/>
        <charset val="134"/>
      </rPr>
      <t>村</t>
    </r>
    <r>
      <rPr>
        <sz val="20"/>
        <color rgb="FF000000"/>
        <rFont val="Times New Roman"/>
        <charset val="134"/>
      </rPr>
      <t>7.1</t>
    </r>
    <r>
      <rPr>
        <sz val="20"/>
        <color rgb="FF000000"/>
        <rFont val="方正仿宋简体"/>
        <charset val="134"/>
      </rPr>
      <t>公里，</t>
    </r>
    <r>
      <rPr>
        <sz val="20"/>
        <color rgb="FF000000"/>
        <rFont val="Times New Roman"/>
        <charset val="134"/>
      </rPr>
      <t>10</t>
    </r>
    <r>
      <rPr>
        <sz val="20"/>
        <color rgb="FF000000"/>
        <rFont val="方正仿宋简体"/>
        <charset val="134"/>
      </rPr>
      <t>村</t>
    </r>
    <r>
      <rPr>
        <sz val="20"/>
        <color rgb="FF000000"/>
        <rFont val="Times New Roman"/>
        <charset val="134"/>
      </rPr>
      <t>0.9</t>
    </r>
    <r>
      <rPr>
        <sz val="20"/>
        <color rgb="FF000000"/>
        <rFont val="方正仿宋简体"/>
        <charset val="134"/>
      </rPr>
      <t>公里。</t>
    </r>
  </si>
  <si>
    <t>刘山山、魏广春</t>
  </si>
  <si>
    <r>
      <rPr>
        <sz val="20"/>
        <color theme="1"/>
        <rFont val="方正仿宋简体"/>
        <charset val="134"/>
      </rPr>
      <t>新建防渗渠</t>
    </r>
    <r>
      <rPr>
        <sz val="20"/>
        <rFont val="Times New Roman"/>
        <charset val="134"/>
      </rPr>
      <t>≥8</t>
    </r>
    <r>
      <rPr>
        <sz val="20"/>
        <rFont val="方正仿宋简体"/>
        <charset val="134"/>
      </rPr>
      <t>公里，项目验收合格率</t>
    </r>
    <r>
      <rPr>
        <sz val="20"/>
        <rFont val="Times New Roman"/>
        <charset val="134"/>
      </rPr>
      <t xml:space="preserve">=100%
</t>
    </r>
    <r>
      <rPr>
        <b/>
        <sz val="20"/>
        <rFont val="方正仿宋简体"/>
        <charset val="134"/>
      </rPr>
      <t>社会效益</t>
    </r>
    <r>
      <rPr>
        <sz val="20"/>
        <rFont val="方正仿宋简体"/>
        <charset val="134"/>
      </rPr>
      <t>：增加当地建材及劳动力需求、提高灌溉水利用系数、改善农业生产条件；</t>
    </r>
    <r>
      <rPr>
        <sz val="20"/>
        <rFont val="Times New Roman"/>
        <charset val="134"/>
      </rPr>
      <t xml:space="preserve">
</t>
    </r>
    <r>
      <rPr>
        <b/>
        <sz val="20"/>
        <rFont val="方正仿宋简体"/>
        <charset val="134"/>
      </rPr>
      <t>经济效益</t>
    </r>
    <r>
      <rPr>
        <sz val="20"/>
        <rFont val="方正仿宋简体"/>
        <charset val="134"/>
      </rPr>
      <t>：提高耕地作物产量，节约水资源，促进农民增收，工程实施可带动至少</t>
    </r>
    <r>
      <rPr>
        <sz val="20"/>
        <rFont val="Times New Roman"/>
        <charset val="134"/>
      </rPr>
      <t>60</t>
    </r>
    <r>
      <rPr>
        <sz val="20"/>
        <rFont val="方正仿宋简体"/>
        <charset val="134"/>
      </rPr>
      <t>名务工人员就业，年均增加收入</t>
    </r>
    <r>
      <rPr>
        <sz val="20"/>
        <rFont val="Times New Roman"/>
        <charset val="134"/>
      </rPr>
      <t>8000</t>
    </r>
    <r>
      <rPr>
        <sz val="20"/>
        <rFont val="方正仿宋简体"/>
        <charset val="134"/>
      </rPr>
      <t>元。</t>
    </r>
  </si>
  <si>
    <r>
      <rPr>
        <sz val="20"/>
        <color rgb="FF000000"/>
        <rFont val="方正仿宋简体"/>
        <charset val="134"/>
      </rPr>
      <t>巴楚县</t>
    </r>
    <r>
      <rPr>
        <sz val="20"/>
        <color rgb="FF000000"/>
        <rFont val="Times New Roman"/>
        <charset val="134"/>
      </rPr>
      <t>2025</t>
    </r>
    <r>
      <rPr>
        <sz val="20"/>
        <color rgb="FF000000"/>
        <rFont val="方正仿宋简体"/>
        <charset val="134"/>
      </rPr>
      <t>年阿克萨克马热勒乡防渗渠建设项目</t>
    </r>
  </si>
  <si>
    <t>新建/改建</t>
  </si>
  <si>
    <r>
      <rPr>
        <sz val="20"/>
        <color rgb="FF000000"/>
        <rFont val="方正仿宋简体"/>
        <charset val="134"/>
      </rPr>
      <t>阿克萨克马热勒乡古再（</t>
    </r>
    <r>
      <rPr>
        <sz val="20"/>
        <color rgb="FF000000"/>
        <rFont val="Times New Roman"/>
        <charset val="134"/>
      </rPr>
      <t>7</t>
    </r>
    <r>
      <rPr>
        <sz val="20"/>
        <color rgb="FF000000"/>
        <rFont val="方正仿宋简体"/>
        <charset val="134"/>
      </rPr>
      <t>）村、英也尔（</t>
    </r>
    <r>
      <rPr>
        <sz val="20"/>
        <color rgb="FF000000"/>
        <rFont val="Times New Roman"/>
        <charset val="134"/>
      </rPr>
      <t>18</t>
    </r>
    <r>
      <rPr>
        <sz val="20"/>
        <color rgb="FF000000"/>
        <rFont val="方正仿宋简体"/>
        <charset val="134"/>
      </rPr>
      <t>）村、库木库勒（</t>
    </r>
    <r>
      <rPr>
        <sz val="20"/>
        <color rgb="FF000000"/>
        <rFont val="Times New Roman"/>
        <charset val="134"/>
      </rPr>
      <t>14</t>
    </r>
    <r>
      <rPr>
        <sz val="20"/>
        <color rgb="FF000000"/>
        <rFont val="方正仿宋简体"/>
        <charset val="134"/>
      </rPr>
      <t>）村</t>
    </r>
  </si>
  <si>
    <r>
      <rPr>
        <b/>
        <sz val="20"/>
        <color rgb="FF000000"/>
        <rFont val="方正仿宋简体"/>
        <charset val="134"/>
      </rPr>
      <t>总投资：</t>
    </r>
    <r>
      <rPr>
        <sz val="20"/>
        <color rgb="FF000000"/>
        <rFont val="Times New Roman"/>
        <charset val="134"/>
      </rPr>
      <t>1675</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在阿克萨克马热勒乡古再（</t>
    </r>
    <r>
      <rPr>
        <sz val="20"/>
        <color rgb="FF000000"/>
        <rFont val="Times New Roman"/>
        <charset val="134"/>
      </rPr>
      <t>7</t>
    </r>
    <r>
      <rPr>
        <sz val="20"/>
        <color rgb="FF000000"/>
        <rFont val="方正仿宋简体"/>
        <charset val="134"/>
      </rPr>
      <t>）村、英也尔（</t>
    </r>
    <r>
      <rPr>
        <sz val="20"/>
        <color rgb="FF000000"/>
        <rFont val="Times New Roman"/>
        <charset val="134"/>
      </rPr>
      <t>18</t>
    </r>
    <r>
      <rPr>
        <sz val="20"/>
        <color rgb="FF000000"/>
        <rFont val="方正仿宋简体"/>
        <charset val="134"/>
      </rPr>
      <t>）村新建防渗渠道</t>
    </r>
    <r>
      <rPr>
        <sz val="20"/>
        <color rgb="FF000000"/>
        <rFont val="Times New Roman"/>
        <charset val="134"/>
      </rPr>
      <t>5.9km</t>
    </r>
    <r>
      <rPr>
        <sz val="20"/>
        <color rgb="FF000000"/>
        <rFont val="方正仿宋简体"/>
        <charset val="134"/>
      </rPr>
      <t>，在库木库勒（</t>
    </r>
    <r>
      <rPr>
        <sz val="20"/>
        <color rgb="FF000000"/>
        <rFont val="Times New Roman"/>
        <charset val="134"/>
      </rPr>
      <t>14</t>
    </r>
    <r>
      <rPr>
        <sz val="20"/>
        <color rgb="FF000000"/>
        <rFont val="方正仿宋简体"/>
        <charset val="134"/>
      </rPr>
      <t>）村改造防渗渠</t>
    </r>
    <r>
      <rPr>
        <sz val="20"/>
        <color rgb="FF000000"/>
        <rFont val="Times New Roman"/>
        <charset val="134"/>
      </rPr>
      <t>1.1km</t>
    </r>
    <r>
      <rPr>
        <sz val="20"/>
        <color rgb="FF000000"/>
        <rFont val="方正仿宋简体"/>
        <charset val="134"/>
      </rPr>
      <t>，流量为</t>
    </r>
    <r>
      <rPr>
        <sz val="20"/>
        <color rgb="FF000000"/>
        <rFont val="Times New Roman"/>
        <charset val="134"/>
      </rPr>
      <t>0.3-0.5m³/s</t>
    </r>
    <r>
      <rPr>
        <sz val="20"/>
        <color rgb="FF000000"/>
        <rFont val="方正仿宋简体"/>
        <charset val="134"/>
      </rPr>
      <t>。其中：</t>
    </r>
    <r>
      <rPr>
        <sz val="20"/>
        <color rgb="FF000000"/>
        <rFont val="Times New Roman"/>
        <charset val="134"/>
      </rPr>
      <t>7</t>
    </r>
    <r>
      <rPr>
        <sz val="20"/>
        <color rgb="FF000000"/>
        <rFont val="方正仿宋简体"/>
        <charset val="134"/>
      </rPr>
      <t>村</t>
    </r>
    <r>
      <rPr>
        <sz val="20"/>
        <color rgb="FF000000"/>
        <rFont val="Times New Roman"/>
        <charset val="134"/>
      </rPr>
      <t>3km</t>
    </r>
    <r>
      <rPr>
        <sz val="20"/>
        <color rgb="FF000000"/>
        <rFont val="方正仿宋简体"/>
        <charset val="134"/>
      </rPr>
      <t>、</t>
    </r>
    <r>
      <rPr>
        <sz val="20"/>
        <color rgb="FF000000"/>
        <rFont val="Times New Roman"/>
        <charset val="134"/>
      </rPr>
      <t>18</t>
    </r>
    <r>
      <rPr>
        <sz val="20"/>
        <color rgb="FF000000"/>
        <rFont val="方正仿宋简体"/>
        <charset val="134"/>
      </rPr>
      <t>村</t>
    </r>
    <r>
      <rPr>
        <sz val="20"/>
        <color rgb="FF000000"/>
        <rFont val="Times New Roman"/>
        <charset val="134"/>
      </rPr>
      <t>2.9km</t>
    </r>
    <r>
      <rPr>
        <sz val="20"/>
        <color rgb="FF000000"/>
        <rFont val="宋体"/>
        <charset val="134"/>
      </rPr>
      <t>、</t>
    </r>
    <r>
      <rPr>
        <sz val="20"/>
        <color rgb="FF000000"/>
        <rFont val="Times New Roman"/>
        <charset val="134"/>
      </rPr>
      <t>14</t>
    </r>
    <r>
      <rPr>
        <sz val="20"/>
        <color rgb="FF000000"/>
        <rFont val="方正仿宋简体"/>
        <charset val="134"/>
      </rPr>
      <t>村</t>
    </r>
    <r>
      <rPr>
        <sz val="20"/>
        <color rgb="FF000000"/>
        <rFont val="Times New Roman"/>
        <charset val="134"/>
      </rPr>
      <t>1.1km</t>
    </r>
    <r>
      <rPr>
        <sz val="20"/>
        <color rgb="FF000000"/>
        <rFont val="方正仿宋简体"/>
        <charset val="134"/>
      </rPr>
      <t>，配套相关附属设施。</t>
    </r>
  </si>
  <si>
    <t>潘荣森、魏广春</t>
  </si>
  <si>
    <r>
      <rPr>
        <b/>
        <sz val="20"/>
        <rFont val="方正仿宋简体"/>
        <charset val="134"/>
      </rPr>
      <t>经济效益：</t>
    </r>
    <r>
      <rPr>
        <sz val="20"/>
        <rFont val="方正仿宋简体"/>
        <charset val="134"/>
      </rPr>
      <t>预计带动当地务工</t>
    </r>
    <r>
      <rPr>
        <sz val="20"/>
        <rFont val="Times New Roman"/>
        <charset val="134"/>
      </rPr>
      <t>57</t>
    </r>
    <r>
      <rPr>
        <sz val="20"/>
        <rFont val="方正仿宋简体"/>
        <charset val="134"/>
      </rPr>
      <t>人，人均增收</t>
    </r>
    <r>
      <rPr>
        <sz val="20"/>
        <rFont val="Times New Roman"/>
        <charset val="134"/>
      </rPr>
      <t>2500</t>
    </r>
    <r>
      <rPr>
        <sz val="20"/>
        <rFont val="方正仿宋简体"/>
        <charset val="134"/>
      </rPr>
      <t>元以上；</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≥376</t>
    </r>
    <r>
      <rPr>
        <sz val="20"/>
        <rFont val="方正仿宋简体"/>
        <charset val="134"/>
      </rPr>
      <t>户，受益脱贫人口（含监测帮扶对象）</t>
    </r>
    <r>
      <rPr>
        <sz val="20"/>
        <rFont val="Times New Roman"/>
        <charset val="134"/>
      </rPr>
      <t>≥1128</t>
    </r>
    <r>
      <rPr>
        <sz val="20"/>
        <rFont val="方正仿宋简体"/>
        <charset val="134"/>
      </rPr>
      <t>人，提高水资源利用率和保证率，全面提升灌溉水平，降低运行成本，提高水利工程综合效益。</t>
    </r>
    <r>
      <rPr>
        <sz val="20"/>
        <rFont val="Times New Roman"/>
        <charset val="134"/>
      </rPr>
      <t xml:space="preserve">
</t>
    </r>
    <r>
      <rPr>
        <b/>
        <sz val="20"/>
        <rFont val="方正仿宋简体"/>
        <charset val="134"/>
      </rPr>
      <t>满意度：</t>
    </r>
    <r>
      <rPr>
        <sz val="20"/>
        <rFont val="方正仿宋简体"/>
        <charset val="134"/>
      </rPr>
      <t>受益农户满意度</t>
    </r>
    <r>
      <rPr>
        <sz val="20"/>
        <rFont val="Times New Roman"/>
        <charset val="134"/>
      </rPr>
      <t>≥95%</t>
    </r>
    <r>
      <rPr>
        <sz val="20"/>
        <rFont val="方正仿宋简体"/>
        <charset val="134"/>
      </rPr>
      <t>以上。</t>
    </r>
  </si>
  <si>
    <r>
      <rPr>
        <sz val="20"/>
        <rFont val="方正仿宋简体"/>
        <charset val="134"/>
      </rPr>
      <t>巴楚县</t>
    </r>
    <r>
      <rPr>
        <sz val="20"/>
        <rFont val="Times New Roman"/>
        <charset val="134"/>
      </rPr>
      <t>2025</t>
    </r>
    <r>
      <rPr>
        <sz val="20"/>
        <rFont val="方正仿宋简体"/>
        <charset val="134"/>
      </rPr>
      <t>年恰尔巴格乡土地碎片化整理及附属设施建设</t>
    </r>
  </si>
  <si>
    <t>种植业基地</t>
  </si>
  <si>
    <r>
      <rPr>
        <sz val="16"/>
        <rFont val="方正仿宋简体"/>
        <charset val="134"/>
      </rPr>
      <t>恰尔巴格乡奥依阔坦（</t>
    </r>
    <r>
      <rPr>
        <sz val="16"/>
        <rFont val="Times New Roman"/>
        <charset val="134"/>
      </rPr>
      <t>11</t>
    </r>
    <r>
      <rPr>
        <sz val="16"/>
        <rFont val="方正仿宋简体"/>
        <charset val="134"/>
      </rPr>
      <t>）村、其盖里克（</t>
    </r>
    <r>
      <rPr>
        <sz val="16"/>
        <rFont val="Times New Roman"/>
        <charset val="134"/>
      </rPr>
      <t>12</t>
    </r>
    <r>
      <rPr>
        <sz val="16"/>
        <rFont val="方正仿宋简体"/>
        <charset val="134"/>
      </rPr>
      <t>）村</t>
    </r>
  </si>
  <si>
    <r>
      <rPr>
        <b/>
        <sz val="20"/>
        <rFont val="方正仿宋简体"/>
        <charset val="134"/>
      </rPr>
      <t>总投资</t>
    </r>
    <r>
      <rPr>
        <sz val="20"/>
        <rFont val="方正仿宋简体"/>
        <charset val="134"/>
      </rPr>
      <t>：</t>
    </r>
    <r>
      <rPr>
        <sz val="20"/>
        <rFont val="Times New Roman"/>
        <charset val="134"/>
      </rPr>
      <t>300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：为恰尔巴格乡奥依阔坦（</t>
    </r>
    <r>
      <rPr>
        <sz val="20"/>
        <rFont val="Times New Roman"/>
        <charset val="134"/>
      </rPr>
      <t>11</t>
    </r>
    <r>
      <rPr>
        <sz val="20"/>
        <rFont val="方正仿宋简体"/>
        <charset val="134"/>
      </rPr>
      <t>）村、其盖里克（</t>
    </r>
    <r>
      <rPr>
        <sz val="20"/>
        <rFont val="Times New Roman"/>
        <charset val="134"/>
      </rPr>
      <t>12</t>
    </r>
    <r>
      <rPr>
        <sz val="20"/>
        <rFont val="方正仿宋简体"/>
        <charset val="134"/>
      </rPr>
      <t>）村土地平整</t>
    </r>
    <r>
      <rPr>
        <sz val="20"/>
        <rFont val="Times New Roman"/>
        <charset val="134"/>
      </rPr>
      <t>1600</t>
    </r>
    <r>
      <rPr>
        <sz val="20"/>
        <rFont val="方正仿宋简体"/>
        <charset val="134"/>
      </rPr>
      <t>亩（含高效节水建设），维修泵房</t>
    </r>
    <r>
      <rPr>
        <sz val="20"/>
        <rFont val="Times New Roman"/>
        <charset val="134"/>
      </rPr>
      <t>2</t>
    </r>
    <r>
      <rPr>
        <sz val="20"/>
        <rFont val="方正仿宋简体"/>
        <charset val="134"/>
      </rPr>
      <t>座、沉沙池</t>
    </r>
    <r>
      <rPr>
        <sz val="20"/>
        <rFont val="Times New Roman"/>
        <charset val="134"/>
      </rPr>
      <t>2</t>
    </r>
    <r>
      <rPr>
        <sz val="20"/>
        <rFont val="方正仿宋简体"/>
        <charset val="134"/>
      </rPr>
      <t>座，配套高效节水设施、泵房、沉砂池、清水池、电力等附属设施。其中：</t>
    </r>
    <r>
      <rPr>
        <sz val="20"/>
        <rFont val="Times New Roman"/>
        <charset val="134"/>
      </rPr>
      <t>11</t>
    </r>
    <r>
      <rPr>
        <sz val="20"/>
        <rFont val="方正仿宋简体"/>
        <charset val="134"/>
      </rPr>
      <t>村</t>
    </r>
    <r>
      <rPr>
        <sz val="20"/>
        <rFont val="Times New Roman"/>
        <charset val="134"/>
      </rPr>
      <t>800</t>
    </r>
    <r>
      <rPr>
        <sz val="20"/>
        <rFont val="方正仿宋简体"/>
        <charset val="134"/>
      </rPr>
      <t>亩、</t>
    </r>
    <r>
      <rPr>
        <sz val="20"/>
        <rFont val="Times New Roman"/>
        <charset val="134"/>
      </rPr>
      <t>12</t>
    </r>
    <r>
      <rPr>
        <sz val="20"/>
        <rFont val="方正仿宋简体"/>
        <charset val="134"/>
      </rPr>
      <t>村</t>
    </r>
    <r>
      <rPr>
        <sz val="20"/>
        <rFont val="Times New Roman"/>
        <charset val="134"/>
      </rPr>
      <t>800</t>
    </r>
    <r>
      <rPr>
        <sz val="20"/>
        <rFont val="方正仿宋简体"/>
        <charset val="134"/>
      </rPr>
      <t>亩。</t>
    </r>
  </si>
  <si>
    <t>亩</t>
  </si>
  <si>
    <t>恰尔巴格乡人民政府</t>
  </si>
  <si>
    <t>耿德一、贾中元</t>
  </si>
  <si>
    <r>
      <rPr>
        <sz val="18"/>
        <rFont val="方正仿宋简体"/>
        <charset val="134"/>
      </rPr>
      <t>平整土地</t>
    </r>
    <r>
      <rPr>
        <sz val="18"/>
        <rFont val="Times New Roman"/>
        <charset val="134"/>
      </rPr>
      <t>≥1600</t>
    </r>
    <r>
      <rPr>
        <sz val="18"/>
        <rFont val="方正仿宋简体"/>
        <charset val="134"/>
      </rPr>
      <t>亩，竣工验收合格率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经济效益：</t>
    </r>
    <r>
      <rPr>
        <sz val="18"/>
        <rFont val="方正仿宋简体"/>
        <charset val="134"/>
      </rPr>
      <t>受益农户</t>
    </r>
    <r>
      <rPr>
        <sz val="18"/>
        <rFont val="Times New Roman"/>
        <charset val="134"/>
      </rPr>
      <t>≥</t>
    </r>
    <r>
      <rPr>
        <sz val="18"/>
        <rFont val="方正仿宋简体"/>
        <charset val="134"/>
      </rPr>
      <t>263户，受益脱贫人口（含监测帮扶对象）数</t>
    </r>
    <r>
      <rPr>
        <sz val="18"/>
        <rFont val="Times New Roman"/>
        <charset val="134"/>
      </rPr>
      <t>≥</t>
    </r>
    <r>
      <rPr>
        <sz val="18"/>
        <rFont val="方正仿宋简体"/>
        <charset val="134"/>
      </rPr>
      <t>635人项目年收益率不低于同期银行贷款利率，带动增加当地群众就业年均收入</t>
    </r>
    <r>
      <rPr>
        <sz val="18"/>
        <rFont val="Times New Roman"/>
        <charset val="134"/>
      </rPr>
      <t>≥0.2</t>
    </r>
    <r>
      <rPr>
        <sz val="18"/>
        <rFont val="方正仿宋简体"/>
        <charset val="134"/>
      </rPr>
      <t>万元</t>
    </r>
    <r>
      <rPr>
        <sz val="18"/>
        <rFont val="Times New Roman"/>
        <charset val="134"/>
      </rPr>
      <t>/</t>
    </r>
    <r>
      <rPr>
        <sz val="18"/>
        <rFont val="方正仿宋简体"/>
        <charset val="134"/>
      </rPr>
      <t>人。</t>
    </r>
    <r>
      <rPr>
        <sz val="18"/>
        <rFont val="Times New Roman"/>
        <charset val="134"/>
      </rPr>
      <t xml:space="preserve">
</t>
    </r>
    <r>
      <rPr>
        <b/>
        <sz val="18"/>
        <rFont val="方正仿宋简体"/>
        <charset val="134"/>
      </rPr>
      <t>社会效益：</t>
    </r>
    <r>
      <rPr>
        <sz val="18"/>
        <rFont val="方正仿宋简体"/>
        <charset val="134"/>
      </rPr>
      <t>通过项目实施，带动短期就业，充分吸纳农村群众参与工程项目建设、实现就地就近就业增收，同步提升劳动就业技能、激发内生发展动力，促进乡村基础设施建设。满意度：受益农户满意度≥95%以上。</t>
    </r>
  </si>
  <si>
    <t>BCX014</t>
  </si>
  <si>
    <r>
      <rPr>
        <sz val="20"/>
        <color theme="1"/>
        <rFont val="方正仿宋简体"/>
        <charset val="134"/>
      </rPr>
      <t>巴楚县</t>
    </r>
    <r>
      <rPr>
        <sz val="20"/>
        <color theme="1"/>
        <rFont val="Times New Roman"/>
        <charset val="134"/>
      </rPr>
      <t>2025</t>
    </r>
    <r>
      <rPr>
        <sz val="20"/>
        <color theme="1"/>
        <rFont val="方正仿宋简体"/>
        <charset val="134"/>
      </rPr>
      <t>年色力布亚镇小市场建设项目</t>
    </r>
  </si>
  <si>
    <t>市场建设和农村电商物流</t>
  </si>
  <si>
    <r>
      <rPr>
        <sz val="20"/>
        <rFont val="方正仿宋简体"/>
        <charset val="134"/>
      </rPr>
      <t>色力布亚镇</t>
    </r>
    <r>
      <rPr>
        <sz val="20"/>
        <rFont val="Times New Roman"/>
        <charset val="134"/>
      </rPr>
      <t>1</t>
    </r>
    <r>
      <rPr>
        <sz val="20"/>
        <rFont val="方正仿宋简体"/>
        <charset val="134"/>
      </rPr>
      <t>社区、</t>
    </r>
    <r>
      <rPr>
        <sz val="20"/>
        <rFont val="Times New Roman"/>
        <charset val="134"/>
      </rPr>
      <t>6</t>
    </r>
    <r>
      <rPr>
        <sz val="20"/>
        <rFont val="方正仿宋简体"/>
        <charset val="134"/>
      </rPr>
      <t>社区</t>
    </r>
  </si>
  <si>
    <r>
      <rPr>
        <b/>
        <sz val="20"/>
        <rFont val="方正仿宋简体"/>
        <charset val="134"/>
      </rPr>
      <t>总投资</t>
    </r>
    <r>
      <rPr>
        <sz val="20"/>
        <rFont val="方正仿宋简体"/>
        <charset val="134"/>
      </rPr>
      <t>：</t>
    </r>
    <r>
      <rPr>
        <sz val="20"/>
        <rFont val="Times New Roman"/>
        <charset val="134"/>
      </rPr>
      <t>1979.1</t>
    </r>
    <r>
      <rPr>
        <sz val="20"/>
        <rFont val="方正仿宋简体"/>
        <charset val="134"/>
      </rPr>
      <t>万元</t>
    </r>
    <r>
      <rPr>
        <sz val="20"/>
        <rFont val="Times New Roman"/>
        <charset val="134"/>
      </rPr>
      <t xml:space="preserve">
</t>
    </r>
    <r>
      <rPr>
        <b/>
        <sz val="20"/>
        <rFont val="方正仿宋简体"/>
        <charset val="134"/>
      </rPr>
      <t>建设内容：</t>
    </r>
    <r>
      <rPr>
        <sz val="20"/>
        <rFont val="Times New Roman"/>
        <charset val="134"/>
      </rPr>
      <t>1</t>
    </r>
    <r>
      <rPr>
        <b/>
        <sz val="20"/>
        <rFont val="Times New Roman"/>
        <charset val="134"/>
      </rPr>
      <t>.</t>
    </r>
    <r>
      <rPr>
        <sz val="20"/>
        <rFont val="方正仿宋简体"/>
        <charset val="134"/>
      </rPr>
      <t>在色力布亚镇</t>
    </r>
    <r>
      <rPr>
        <sz val="20"/>
        <rFont val="Times New Roman"/>
        <charset val="134"/>
      </rPr>
      <t xml:space="preserve"> 1 </t>
    </r>
    <r>
      <rPr>
        <sz val="20"/>
        <rFont val="方正仿宋简体"/>
        <charset val="134"/>
      </rPr>
      <t>社区修建一栋两层楼建筑，共计建设</t>
    </r>
    <r>
      <rPr>
        <sz val="20"/>
        <rFont val="Times New Roman"/>
        <charset val="134"/>
      </rPr>
      <t xml:space="preserve"> 4045 </t>
    </r>
    <r>
      <rPr>
        <sz val="20"/>
        <rFont val="方正仿宋简体"/>
        <charset val="134"/>
      </rPr>
      <t>平方米，并配套水、电、消防、暖等相关附属设施；地面硬化</t>
    </r>
    <r>
      <rPr>
        <sz val="20"/>
        <rFont val="Times New Roman"/>
        <charset val="134"/>
      </rPr>
      <t xml:space="preserve"> 9450 </t>
    </r>
    <r>
      <rPr>
        <sz val="20"/>
        <rFont val="方正仿宋简体"/>
        <charset val="134"/>
      </rPr>
      <t>平方米，配套</t>
    </r>
    <r>
      <rPr>
        <sz val="20"/>
        <rFont val="Times New Roman"/>
        <charset val="134"/>
      </rPr>
      <t xml:space="preserve"> 1250kw </t>
    </r>
    <r>
      <rPr>
        <sz val="20"/>
        <rFont val="方正仿宋简体"/>
        <charset val="134"/>
      </rPr>
      <t>箱式变压器</t>
    </r>
    <r>
      <rPr>
        <sz val="20"/>
        <rFont val="Times New Roman"/>
        <charset val="134"/>
      </rPr>
      <t xml:space="preserve"> 1 </t>
    </r>
    <r>
      <rPr>
        <sz val="20"/>
        <rFont val="方正仿宋简体"/>
        <charset val="134"/>
      </rPr>
      <t>个及相关附属设施，化粪池</t>
    </r>
    <r>
      <rPr>
        <sz val="20"/>
        <rFont val="Times New Roman"/>
        <charset val="134"/>
      </rPr>
      <t xml:space="preserve"> 1 </t>
    </r>
    <r>
      <rPr>
        <sz val="20"/>
        <rFont val="方正仿宋简体"/>
        <charset val="134"/>
      </rPr>
      <t>个，</t>
    </r>
    <r>
      <rPr>
        <sz val="20"/>
        <rFont val="Times New Roman"/>
        <charset val="134"/>
      </rPr>
      <t xml:space="preserve"> 400 </t>
    </r>
    <r>
      <rPr>
        <sz val="20"/>
        <rFont val="方正仿宋简体"/>
        <charset val="134"/>
      </rPr>
      <t>立方米的消防池</t>
    </r>
    <r>
      <rPr>
        <sz val="20"/>
        <rFont val="Times New Roman"/>
        <charset val="134"/>
      </rPr>
      <t xml:space="preserve"> 1 </t>
    </r>
    <r>
      <rPr>
        <sz val="20"/>
        <rFont val="方正仿宋简体"/>
        <charset val="134"/>
      </rPr>
      <t>个并配套相关设备，换热站</t>
    </r>
    <r>
      <rPr>
        <sz val="20"/>
        <rFont val="Times New Roman"/>
        <charset val="134"/>
      </rPr>
      <t xml:space="preserve"> 1 </t>
    </r>
    <r>
      <rPr>
        <sz val="20"/>
        <rFont val="方正仿宋简体"/>
        <charset val="134"/>
      </rPr>
      <t>个</t>
    </r>
    <r>
      <rPr>
        <sz val="20"/>
        <rFont val="Times New Roman"/>
        <charset val="134"/>
      </rPr>
      <t xml:space="preserve"> </t>
    </r>
    <r>
      <rPr>
        <sz val="20"/>
        <rFont val="方正仿宋简体"/>
        <charset val="134"/>
      </rPr>
      <t>；项目建设前期进行三通一平准备工作，涉及面积</t>
    </r>
    <r>
      <rPr>
        <sz val="20"/>
        <rFont val="Times New Roman"/>
        <charset val="134"/>
      </rPr>
      <t xml:space="preserve"> 4680 </t>
    </r>
    <r>
      <rPr>
        <sz val="20"/>
        <rFont val="方正仿宋简体"/>
        <charset val="134"/>
      </rPr>
      <t>平方米。</t>
    </r>
    <r>
      <rPr>
        <sz val="20"/>
        <rFont val="Times New Roman"/>
        <charset val="134"/>
      </rPr>
      <t xml:space="preserve">
2.</t>
    </r>
    <r>
      <rPr>
        <sz val="20"/>
        <rFont val="方正仿宋简体"/>
        <charset val="134"/>
      </rPr>
      <t>在色力布亚镇</t>
    </r>
    <r>
      <rPr>
        <sz val="20"/>
        <rFont val="Times New Roman"/>
        <charset val="134"/>
      </rPr>
      <t>6</t>
    </r>
    <r>
      <rPr>
        <sz val="20"/>
        <rFont val="方正仿宋简体"/>
        <charset val="134"/>
      </rPr>
      <t>社区修建消防水池（</t>
    </r>
    <r>
      <rPr>
        <sz val="20"/>
        <rFont val="Times New Roman"/>
        <charset val="134"/>
      </rPr>
      <t>400</t>
    </r>
    <r>
      <rPr>
        <sz val="20"/>
        <rFont val="方正仿宋简体"/>
        <charset val="134"/>
      </rPr>
      <t>立方米）</t>
    </r>
    <r>
      <rPr>
        <sz val="20"/>
        <rFont val="Times New Roman"/>
        <charset val="134"/>
      </rPr>
      <t>2</t>
    </r>
    <r>
      <rPr>
        <sz val="20"/>
        <rFont val="方正仿宋简体"/>
        <charset val="134"/>
      </rPr>
      <t>座，配套相关设备。</t>
    </r>
  </si>
  <si>
    <t>平方米</t>
  </si>
  <si>
    <r>
      <rPr>
        <sz val="16"/>
        <rFont val="方正仿宋简体"/>
        <charset val="134"/>
      </rPr>
      <t>县商务和工业信息化局</t>
    </r>
  </si>
  <si>
    <t>蒋久建、明杰</t>
  </si>
  <si>
    <r>
      <rPr>
        <b/>
        <sz val="20"/>
        <rFont val="方正仿宋简体"/>
        <charset val="134"/>
      </rPr>
      <t>社会效益</t>
    </r>
    <r>
      <rPr>
        <sz val="20"/>
        <rFont val="方正仿宋简体"/>
        <charset val="134"/>
      </rPr>
      <t>：带动就业、创业人数</t>
    </r>
    <r>
      <rPr>
        <sz val="20"/>
        <rFont val="Times New Roman"/>
        <charset val="134"/>
      </rPr>
      <t>≥40</t>
    </r>
    <r>
      <rPr>
        <sz val="20"/>
        <rFont val="方正仿宋简体"/>
        <charset val="134"/>
      </rPr>
      <t>人</t>
    </r>
    <r>
      <rPr>
        <sz val="20"/>
        <rFont val="Times New Roman"/>
        <charset val="134"/>
      </rPr>
      <t xml:space="preserve">
</t>
    </r>
    <r>
      <rPr>
        <b/>
        <sz val="20"/>
        <rFont val="方正仿宋简体"/>
        <charset val="134"/>
      </rPr>
      <t>经济效益</t>
    </r>
    <r>
      <rPr>
        <sz val="20"/>
        <rFont val="方正仿宋简体"/>
        <charset val="134"/>
      </rPr>
      <t>：按照总投资的</t>
    </r>
    <r>
      <rPr>
        <sz val="20"/>
        <rFont val="Times New Roman"/>
        <charset val="134"/>
      </rPr>
      <t>2%</t>
    </r>
    <r>
      <rPr>
        <sz val="20"/>
        <rFont val="方正仿宋简体"/>
        <charset val="134"/>
      </rPr>
      <t>至</t>
    </r>
    <r>
      <rPr>
        <sz val="20"/>
        <rFont val="Times New Roman"/>
        <charset val="134"/>
      </rPr>
      <t>5%</t>
    </r>
    <r>
      <rPr>
        <sz val="20"/>
        <rFont val="方正仿宋简体"/>
        <charset val="134"/>
      </rPr>
      <t>收取租金，预计每年可获得租金收入</t>
    </r>
    <r>
      <rPr>
        <sz val="20"/>
        <rFont val="Times New Roman"/>
        <charset val="134"/>
      </rPr>
      <t>45.222</t>
    </r>
    <r>
      <rPr>
        <sz val="20"/>
        <rFont val="方正仿宋简体"/>
        <charset val="134"/>
      </rPr>
      <t>万元-</t>
    </r>
    <r>
      <rPr>
        <sz val="20"/>
        <rFont val="Times New Roman"/>
        <charset val="134"/>
      </rPr>
      <t>113.055</t>
    </r>
    <r>
      <rPr>
        <sz val="20"/>
        <rFont val="方正仿宋简体"/>
        <charset val="134"/>
      </rPr>
      <t>万元。</t>
    </r>
    <r>
      <rPr>
        <sz val="20"/>
        <rFont val="Times New Roman"/>
        <charset val="134"/>
      </rPr>
      <t xml:space="preserve">
</t>
    </r>
    <r>
      <rPr>
        <sz val="20"/>
        <rFont val="方正仿宋简体"/>
        <charset val="134"/>
      </rPr>
      <t>服务对象满意度：社区居民及租户对项目建设及运营的满意度达到</t>
    </r>
    <r>
      <rPr>
        <sz val="20"/>
        <rFont val="Times New Roman"/>
        <charset val="134"/>
      </rPr>
      <t xml:space="preserve">≥ 95% 
</t>
    </r>
    <r>
      <rPr>
        <sz val="20"/>
        <rFont val="方正仿宋简体"/>
        <charset val="134"/>
      </rPr>
      <t>质量指标：项目验收合格率达到</t>
    </r>
    <r>
      <rPr>
        <sz val="20"/>
        <rFont val="Times New Roman"/>
        <charset val="134"/>
      </rPr>
      <t>≥ 100%</t>
    </r>
  </si>
  <si>
    <r>
      <rPr>
        <sz val="20"/>
        <rFont val="方正仿宋简体"/>
        <charset val="134"/>
      </rPr>
      <t>阿瓦提镇</t>
    </r>
    <r>
      <rPr>
        <sz val="20"/>
        <rFont val="Times New Roman"/>
        <charset val="134"/>
      </rPr>
      <t>2025</t>
    </r>
    <r>
      <rPr>
        <sz val="20"/>
        <rFont val="方正仿宋简体"/>
        <charset val="134"/>
      </rPr>
      <t>年小市场建设项目</t>
    </r>
  </si>
  <si>
    <r>
      <rPr>
        <sz val="20"/>
        <rFont val="方正仿宋简体"/>
        <charset val="134"/>
      </rPr>
      <t>阿瓦提镇古勒买里（</t>
    </r>
    <r>
      <rPr>
        <sz val="20"/>
        <rFont val="Times New Roman"/>
        <charset val="134"/>
      </rPr>
      <t>6</t>
    </r>
    <r>
      <rPr>
        <sz val="20"/>
        <rFont val="方正仿宋简体"/>
        <charset val="134"/>
      </rPr>
      <t>）村</t>
    </r>
  </si>
  <si>
    <r>
      <rPr>
        <b/>
        <sz val="20"/>
        <rFont val="方正仿宋简体"/>
        <charset val="134"/>
      </rPr>
      <t>总投资：</t>
    </r>
    <r>
      <rPr>
        <sz val="20"/>
        <rFont val="Times New Roman"/>
        <charset val="134"/>
      </rPr>
      <t>1650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①投资</t>
    </r>
    <r>
      <rPr>
        <sz val="20"/>
        <rFont val="Times New Roman"/>
        <charset val="134"/>
      </rPr>
      <t>1250</t>
    </r>
    <r>
      <rPr>
        <sz val="20"/>
        <rFont val="方正仿宋简体"/>
        <charset val="134"/>
      </rPr>
      <t>万元，在阿瓦提镇夜市新建</t>
    </r>
    <r>
      <rPr>
        <sz val="20"/>
        <rFont val="Times New Roman"/>
        <charset val="134"/>
      </rPr>
      <t>“</t>
    </r>
    <r>
      <rPr>
        <sz val="20"/>
        <rFont val="方正仿宋简体"/>
        <charset val="134"/>
      </rPr>
      <t>十小工程</t>
    </r>
    <r>
      <rPr>
        <sz val="20"/>
        <rFont val="Times New Roman"/>
        <charset val="134"/>
      </rPr>
      <t>”</t>
    </r>
    <r>
      <rPr>
        <sz val="20"/>
        <rFont val="方正仿宋简体"/>
        <charset val="134"/>
      </rPr>
      <t>小市场</t>
    </r>
    <r>
      <rPr>
        <sz val="20"/>
        <rFont val="Times New Roman"/>
        <charset val="134"/>
      </rPr>
      <t>1</t>
    </r>
    <r>
      <rPr>
        <sz val="20"/>
        <rFont val="方正仿宋简体"/>
        <charset val="134"/>
      </rPr>
      <t>座，总建筑面积</t>
    </r>
    <r>
      <rPr>
        <sz val="20"/>
        <rFont val="Times New Roman"/>
        <charset val="134"/>
      </rPr>
      <t>3000</t>
    </r>
    <r>
      <rPr>
        <sz val="20"/>
        <rFont val="方正仿宋简体"/>
        <charset val="134"/>
      </rPr>
      <t>平方米，每平方米</t>
    </r>
    <r>
      <rPr>
        <sz val="20"/>
        <rFont val="Times New Roman"/>
        <charset val="134"/>
      </rPr>
      <t>3000</t>
    </r>
    <r>
      <rPr>
        <sz val="20"/>
        <rFont val="方正仿宋简体"/>
        <charset val="134"/>
      </rPr>
      <t>元，其中地上一层</t>
    </r>
    <r>
      <rPr>
        <sz val="20"/>
        <rFont val="Times New Roman"/>
        <charset val="134"/>
      </rPr>
      <t>1500</t>
    </r>
    <r>
      <rPr>
        <sz val="20"/>
        <rFont val="方正仿宋简体"/>
        <charset val="134"/>
      </rPr>
      <t>平方米、地上二层</t>
    </r>
    <r>
      <rPr>
        <sz val="20"/>
        <rFont val="Times New Roman"/>
        <charset val="134"/>
      </rPr>
      <t>1500</t>
    </r>
    <r>
      <rPr>
        <sz val="20"/>
        <rFont val="方正仿宋简体"/>
        <charset val="134"/>
      </rPr>
      <t>平方米，框架结构；新建水冲式公共厕所</t>
    </r>
    <r>
      <rPr>
        <sz val="20"/>
        <rFont val="Times New Roman"/>
        <charset val="134"/>
      </rPr>
      <t>60</t>
    </r>
    <r>
      <rPr>
        <sz val="20"/>
        <rFont val="方正仿宋简体"/>
        <charset val="134"/>
      </rPr>
      <t>平方米，计划投资</t>
    </r>
    <r>
      <rPr>
        <sz val="20"/>
        <rFont val="Times New Roman"/>
        <charset val="134"/>
      </rPr>
      <t>20</t>
    </r>
    <r>
      <rPr>
        <sz val="20"/>
        <rFont val="方正仿宋简体"/>
        <charset val="134"/>
      </rPr>
      <t>万元；新建消防水池</t>
    </r>
    <r>
      <rPr>
        <sz val="20"/>
        <rFont val="Times New Roman"/>
        <charset val="134"/>
      </rPr>
      <t>300</t>
    </r>
    <r>
      <rPr>
        <sz val="20"/>
        <rFont val="方正仿宋简体"/>
        <charset val="134"/>
      </rPr>
      <t>立方米，配套建设地面硬化</t>
    </r>
    <r>
      <rPr>
        <sz val="20"/>
        <rFont val="Times New Roman"/>
        <charset val="134"/>
      </rPr>
      <t>6000</t>
    </r>
    <r>
      <rPr>
        <sz val="20"/>
        <rFont val="方正仿宋简体"/>
        <charset val="134"/>
      </rPr>
      <t>平方米、室外给排水、电力、消防、变压器等附属设施建设；②投资</t>
    </r>
    <r>
      <rPr>
        <sz val="20"/>
        <rFont val="Times New Roman"/>
        <charset val="134"/>
      </rPr>
      <t>400</t>
    </r>
    <r>
      <rPr>
        <sz val="20"/>
        <rFont val="方正仿宋简体"/>
        <charset val="134"/>
      </rPr>
      <t>万元，在阿瓦提镇邮政所原址新建</t>
    </r>
    <r>
      <rPr>
        <sz val="20"/>
        <rFont val="Times New Roman"/>
        <charset val="134"/>
      </rPr>
      <t>“</t>
    </r>
    <r>
      <rPr>
        <sz val="20"/>
        <rFont val="方正仿宋简体"/>
        <charset val="134"/>
      </rPr>
      <t>十小工程</t>
    </r>
    <r>
      <rPr>
        <sz val="20"/>
        <rFont val="Times New Roman"/>
        <charset val="134"/>
      </rPr>
      <t>”</t>
    </r>
    <r>
      <rPr>
        <sz val="20"/>
        <rFont val="方正仿宋简体"/>
        <charset val="134"/>
      </rPr>
      <t>小市场</t>
    </r>
    <r>
      <rPr>
        <sz val="20"/>
        <rFont val="Times New Roman"/>
        <charset val="134"/>
      </rPr>
      <t>1</t>
    </r>
    <r>
      <rPr>
        <sz val="20"/>
        <rFont val="方正仿宋简体"/>
        <charset val="134"/>
      </rPr>
      <t>座，建筑面积为</t>
    </r>
    <r>
      <rPr>
        <sz val="20"/>
        <rFont val="Times New Roman"/>
        <charset val="134"/>
      </rPr>
      <t>900</t>
    </r>
    <r>
      <rPr>
        <sz val="20"/>
        <rFont val="方正仿宋简体"/>
        <charset val="134"/>
      </rPr>
      <t>平方米，每平方米约</t>
    </r>
    <r>
      <rPr>
        <sz val="20"/>
        <rFont val="Times New Roman"/>
        <charset val="134"/>
      </rPr>
      <t>3000</t>
    </r>
    <r>
      <rPr>
        <sz val="20"/>
        <rFont val="方正仿宋简体"/>
        <charset val="134"/>
      </rPr>
      <t>元，其中地上一层建筑面积</t>
    </r>
    <r>
      <rPr>
        <sz val="20"/>
        <rFont val="Times New Roman"/>
        <charset val="134"/>
      </rPr>
      <t>450</t>
    </r>
    <r>
      <rPr>
        <sz val="20"/>
        <rFont val="方正仿宋简体"/>
        <charset val="134"/>
      </rPr>
      <t>平方米，地上二层建筑面积</t>
    </r>
    <r>
      <rPr>
        <sz val="20"/>
        <rFont val="Times New Roman"/>
        <charset val="134"/>
      </rPr>
      <t>450</t>
    </r>
    <r>
      <rPr>
        <sz val="20"/>
        <rFont val="方正仿宋简体"/>
        <charset val="134"/>
      </rPr>
      <t>平方米，框架结构；新建水冲式公共厕所</t>
    </r>
    <r>
      <rPr>
        <sz val="20"/>
        <rFont val="Times New Roman"/>
        <charset val="134"/>
      </rPr>
      <t>60</t>
    </r>
    <r>
      <rPr>
        <sz val="20"/>
        <rFont val="方正仿宋简体"/>
        <charset val="134"/>
      </rPr>
      <t>平方米，计划投资</t>
    </r>
    <r>
      <rPr>
        <sz val="20"/>
        <rFont val="Times New Roman"/>
        <charset val="134"/>
      </rPr>
      <t>20</t>
    </r>
    <r>
      <rPr>
        <sz val="20"/>
        <rFont val="方正仿宋简体"/>
        <charset val="134"/>
      </rPr>
      <t>万元；并配套建设地面硬化</t>
    </r>
    <r>
      <rPr>
        <sz val="20"/>
        <rFont val="Times New Roman"/>
        <charset val="134"/>
      </rPr>
      <t>2500</t>
    </r>
    <r>
      <rPr>
        <sz val="20"/>
        <rFont val="方正仿宋简体"/>
        <charset val="134"/>
      </rPr>
      <t>平方米、室外给排水、电力、消防等相关附属设施。</t>
    </r>
  </si>
  <si>
    <r>
      <rPr>
        <sz val="16"/>
        <rFont val="方正仿宋简体"/>
        <charset val="134"/>
      </rPr>
      <t>平方米</t>
    </r>
  </si>
  <si>
    <t>阿瓦提镇人民政府</t>
  </si>
  <si>
    <t>罗建新、明杰</t>
  </si>
  <si>
    <r>
      <rPr>
        <sz val="20"/>
        <rFont val="方正仿宋简体"/>
        <charset val="134"/>
      </rPr>
      <t>建设小市场工程量</t>
    </r>
    <r>
      <rPr>
        <sz val="20"/>
        <rFont val="Times New Roman"/>
        <charset val="134"/>
      </rPr>
      <t>≥3900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：项目年收益率不低于同期银行贷款利率，带动增加当地群众就业年均收入</t>
    </r>
    <r>
      <rPr>
        <sz val="20"/>
        <rFont val="Times New Roman"/>
        <charset val="134"/>
      </rPr>
      <t>≥0.4</t>
    </r>
    <r>
      <rPr>
        <sz val="20"/>
        <rFont val="方正仿宋简体"/>
        <charset val="134"/>
      </rPr>
      <t>万元</t>
    </r>
    <r>
      <rPr>
        <sz val="20"/>
        <rFont val="Times New Roman"/>
        <charset val="134"/>
      </rPr>
      <t>/</t>
    </r>
    <r>
      <rPr>
        <sz val="20"/>
        <rFont val="方正仿宋简体"/>
        <charset val="134"/>
      </rPr>
      <t>人。</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≥64</t>
    </r>
    <r>
      <rPr>
        <sz val="20"/>
        <rFont val="方正仿宋简体"/>
        <charset val="134"/>
      </rPr>
      <t>户，受益脱贫人口（含监测帮扶对象）数</t>
    </r>
    <r>
      <rPr>
        <sz val="20"/>
        <rFont val="Times New Roman"/>
        <charset val="134"/>
      </rPr>
      <t>≥214</t>
    </r>
    <r>
      <rPr>
        <sz val="20"/>
        <rFont val="方正仿宋简体"/>
        <charset val="134"/>
      </rPr>
      <t>人，有效拓宽居民增收致富渠道，持续促进农村经济发展，提高居民生活水平。</t>
    </r>
  </si>
  <si>
    <r>
      <rPr>
        <sz val="20"/>
        <color theme="1"/>
        <rFont val="Times New Roman"/>
        <charset val="134"/>
      </rPr>
      <t>2025</t>
    </r>
    <r>
      <rPr>
        <sz val="20"/>
        <color theme="1"/>
        <rFont val="方正仿宋简体"/>
        <charset val="134"/>
      </rPr>
      <t>年巴楚县欠发达国有农牧场巩固提升项目</t>
    </r>
  </si>
  <si>
    <t>养殖业基地</t>
  </si>
  <si>
    <t>改扩建</t>
  </si>
  <si>
    <r>
      <rPr>
        <sz val="20"/>
        <rFont val="方正仿宋简体"/>
        <charset val="134"/>
      </rPr>
      <t>巴楚县夏马勒乡巴河湾（</t>
    </r>
    <r>
      <rPr>
        <sz val="20"/>
        <rFont val="Times New Roman"/>
        <charset val="134"/>
      </rPr>
      <t>11</t>
    </r>
    <r>
      <rPr>
        <sz val="20"/>
        <rFont val="方正仿宋简体"/>
        <charset val="134"/>
      </rPr>
      <t>）村</t>
    </r>
  </si>
  <si>
    <r>
      <rPr>
        <b/>
        <sz val="20"/>
        <rFont val="方正仿宋简体"/>
        <charset val="134"/>
      </rPr>
      <t>总投资：</t>
    </r>
    <r>
      <rPr>
        <sz val="20"/>
        <rFont val="Times New Roman"/>
        <charset val="134"/>
      </rPr>
      <t>80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对现有土地基础设施进行维护和维修，主要改扩建戈壁路</t>
    </r>
    <r>
      <rPr>
        <sz val="20"/>
        <rFont val="Times New Roman"/>
        <charset val="134"/>
      </rPr>
      <t>6.4</t>
    </r>
    <r>
      <rPr>
        <sz val="20"/>
        <rFont val="方正仿宋简体"/>
        <charset val="134"/>
      </rPr>
      <t>千米、清理渠道</t>
    </r>
    <r>
      <rPr>
        <sz val="20"/>
        <rFont val="Times New Roman"/>
        <charset val="134"/>
      </rPr>
      <t>5.6</t>
    </r>
    <r>
      <rPr>
        <sz val="20"/>
        <rFont val="方正仿宋简体"/>
        <charset val="134"/>
      </rPr>
      <t>千米及更换电线</t>
    </r>
    <r>
      <rPr>
        <sz val="20"/>
        <rFont val="Times New Roman"/>
        <charset val="134"/>
      </rPr>
      <t>8</t>
    </r>
    <r>
      <rPr>
        <sz val="20"/>
        <rFont val="方正仿宋简体"/>
        <charset val="134"/>
      </rPr>
      <t>千米，并配套现有西门塔尔牛养殖场挤奶、生产等相关设施设备。</t>
    </r>
  </si>
  <si>
    <t>千米</t>
  </si>
  <si>
    <t>任述强</t>
  </si>
  <si>
    <r>
      <rPr>
        <sz val="18"/>
        <color theme="1"/>
        <rFont val="方正仿宋简体"/>
        <charset val="134"/>
      </rPr>
      <t>改扩建戈壁路≥</t>
    </r>
    <r>
      <rPr>
        <sz val="18"/>
        <color theme="1"/>
        <rFont val="Times New Roman"/>
        <charset val="134"/>
      </rPr>
      <t>6.4</t>
    </r>
    <r>
      <rPr>
        <sz val="18"/>
        <color theme="1"/>
        <rFont val="方正仿宋简体"/>
        <charset val="134"/>
      </rPr>
      <t>千米、清理渠道≥</t>
    </r>
    <r>
      <rPr>
        <sz val="18"/>
        <color theme="1"/>
        <rFont val="Times New Roman"/>
        <charset val="134"/>
      </rPr>
      <t>5.6</t>
    </r>
    <r>
      <rPr>
        <sz val="18"/>
        <color theme="1"/>
        <rFont val="方正仿宋简体"/>
        <charset val="134"/>
      </rPr>
      <t>千米及更换电线≥</t>
    </r>
    <r>
      <rPr>
        <sz val="18"/>
        <color theme="1"/>
        <rFont val="Times New Roman"/>
        <charset val="134"/>
      </rPr>
      <t>8</t>
    </r>
    <r>
      <rPr>
        <sz val="18"/>
        <color theme="1"/>
        <rFont val="方正仿宋简体"/>
        <charset val="134"/>
      </rPr>
      <t>千米；配备挤奶设备等相关附属设施设备。</t>
    </r>
    <r>
      <rPr>
        <sz val="18"/>
        <color theme="1"/>
        <rFont val="Times New Roman"/>
        <charset val="134"/>
      </rPr>
      <t xml:space="preserve">
</t>
    </r>
    <r>
      <rPr>
        <b/>
        <sz val="18"/>
        <color theme="1"/>
        <rFont val="方正仿宋简体"/>
        <charset val="134"/>
      </rPr>
      <t>社会效益</t>
    </r>
    <r>
      <rPr>
        <sz val="18"/>
        <color theme="1"/>
        <rFont val="方正仿宋简体"/>
        <charset val="134"/>
      </rPr>
      <t>：通过对土地基础设施维修维护，有效解决农户在生产过程中遇到的困难，节约水资源；配套相关设备设备，促进养殖业现代化、科技化发展进程。</t>
    </r>
    <r>
      <rPr>
        <sz val="18"/>
        <color theme="1"/>
        <rFont val="Times New Roman"/>
        <charset val="134"/>
      </rPr>
      <t xml:space="preserve">
</t>
    </r>
    <r>
      <rPr>
        <b/>
        <sz val="18"/>
        <color theme="1"/>
        <rFont val="方正仿宋简体"/>
        <charset val="134"/>
      </rPr>
      <t>经济效益</t>
    </r>
    <r>
      <rPr>
        <sz val="18"/>
        <color theme="1"/>
        <rFont val="方正仿宋简体"/>
        <charset val="134"/>
      </rPr>
      <t>：带动本地就业</t>
    </r>
    <r>
      <rPr>
        <sz val="18"/>
        <color theme="1"/>
        <rFont val="Times New Roman"/>
        <charset val="134"/>
      </rPr>
      <t>2</t>
    </r>
    <r>
      <rPr>
        <sz val="18"/>
        <color theme="1"/>
        <rFont val="方正仿宋简体"/>
        <charset val="134"/>
      </rPr>
      <t>人以上，年人均收入不少于</t>
    </r>
    <r>
      <rPr>
        <sz val="18"/>
        <color theme="1"/>
        <rFont val="Times New Roman"/>
        <charset val="134"/>
      </rPr>
      <t>3</t>
    </r>
    <r>
      <rPr>
        <sz val="18"/>
        <color theme="1"/>
        <rFont val="方正仿宋简体"/>
        <charset val="134"/>
      </rPr>
      <t>万元。</t>
    </r>
  </si>
  <si>
    <r>
      <rPr>
        <sz val="20"/>
        <color rgb="FF000000"/>
        <rFont val="方正仿宋简体"/>
        <charset val="134"/>
      </rPr>
      <t>巴楚县</t>
    </r>
    <r>
      <rPr>
        <sz val="20"/>
        <color rgb="FF000000"/>
        <rFont val="Times New Roman"/>
        <charset val="134"/>
      </rPr>
      <t>2025</t>
    </r>
    <r>
      <rPr>
        <sz val="20"/>
        <color rgb="FF000000"/>
        <rFont val="方正仿宋简体"/>
        <charset val="134"/>
      </rPr>
      <t>年新型村集体经济补助项目</t>
    </r>
  </si>
  <si>
    <r>
      <rPr>
        <sz val="20"/>
        <color rgb="FF000000"/>
        <rFont val="方正仿宋简体"/>
        <charset val="134"/>
      </rPr>
      <t>产业发展</t>
    </r>
  </si>
  <si>
    <r>
      <rPr>
        <sz val="20"/>
        <color rgb="FF000000"/>
        <rFont val="方正仿宋简体"/>
        <charset val="134"/>
      </rPr>
      <t>市场建设和农村电商物流</t>
    </r>
  </si>
  <si>
    <r>
      <rPr>
        <sz val="20"/>
        <color rgb="FF000000"/>
        <rFont val="方正仿宋简体"/>
        <charset val="134"/>
      </rPr>
      <t>新建</t>
    </r>
  </si>
  <si>
    <r>
      <rPr>
        <sz val="20"/>
        <color rgb="FF000000"/>
        <rFont val="方正仿宋简体"/>
        <charset val="134"/>
      </rPr>
      <t>阿克萨克马热勒乡阿克萨克马热勒（</t>
    </r>
    <r>
      <rPr>
        <sz val="20"/>
        <color rgb="FF000000"/>
        <rFont val="Times New Roman"/>
        <charset val="134"/>
      </rPr>
      <t>13</t>
    </r>
    <r>
      <rPr>
        <sz val="20"/>
        <color rgb="FF000000"/>
        <rFont val="方正仿宋简体"/>
        <charset val="134"/>
      </rPr>
      <t>）村</t>
    </r>
  </si>
  <si>
    <r>
      <rPr>
        <b/>
        <sz val="20"/>
        <rFont val="方正仿宋简体"/>
        <charset val="134"/>
      </rPr>
      <t>总投资：</t>
    </r>
    <r>
      <rPr>
        <sz val="20"/>
        <rFont val="Times New Roman"/>
        <charset val="134"/>
      </rPr>
      <t>408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为进一步发展壮大村级集体经济，在阿克萨克马热勒乡阿克萨克马热勒（</t>
    </r>
    <r>
      <rPr>
        <sz val="20"/>
        <rFont val="Times New Roman"/>
        <charset val="134"/>
      </rPr>
      <t>13</t>
    </r>
    <r>
      <rPr>
        <sz val="20"/>
        <rFont val="方正仿宋简体"/>
        <charset val="134"/>
      </rPr>
      <t>）村为阿瓦提镇墩巴格（</t>
    </r>
    <r>
      <rPr>
        <sz val="20"/>
        <rFont val="Times New Roman"/>
        <charset val="134"/>
      </rPr>
      <t>11</t>
    </r>
    <r>
      <rPr>
        <sz val="20"/>
        <rFont val="方正仿宋简体"/>
        <charset val="134"/>
      </rPr>
      <t>）村、阿克萨克马热勒乡英也尔（</t>
    </r>
    <r>
      <rPr>
        <sz val="20"/>
        <rFont val="Times New Roman"/>
        <charset val="134"/>
      </rPr>
      <t>18</t>
    </r>
    <r>
      <rPr>
        <sz val="20"/>
        <rFont val="方正仿宋简体"/>
        <charset val="134"/>
      </rPr>
      <t>）村、、夏马勒乡新风（</t>
    </r>
    <r>
      <rPr>
        <sz val="20"/>
        <rFont val="Times New Roman"/>
        <charset val="134"/>
      </rPr>
      <t>13</t>
    </r>
    <r>
      <rPr>
        <sz val="20"/>
        <rFont val="方正仿宋简体"/>
        <charset val="134"/>
      </rPr>
      <t>）村、阿纳库勒乡博孜买里（</t>
    </r>
    <r>
      <rPr>
        <sz val="20"/>
        <rFont val="Times New Roman"/>
        <charset val="134"/>
      </rPr>
      <t>7</t>
    </r>
    <r>
      <rPr>
        <sz val="20"/>
        <rFont val="方正仿宋简体"/>
        <charset val="134"/>
      </rPr>
      <t>）村等</t>
    </r>
    <r>
      <rPr>
        <sz val="20"/>
        <rFont val="Times New Roman"/>
        <charset val="134"/>
      </rPr>
      <t>7</t>
    </r>
    <r>
      <rPr>
        <sz val="20"/>
        <rFont val="方正仿宋简体"/>
        <charset val="134"/>
      </rPr>
      <t>个村实施发展壮大集体经济项目，每村计划投资</t>
    </r>
    <r>
      <rPr>
        <sz val="20"/>
        <rFont val="Times New Roman"/>
        <charset val="134"/>
      </rPr>
      <t>100</t>
    </r>
    <r>
      <rPr>
        <sz val="20"/>
        <rFont val="方正仿宋简体"/>
        <charset val="134"/>
      </rPr>
      <t>万元，</t>
    </r>
    <r>
      <rPr>
        <sz val="20"/>
        <rFont val="Times New Roman"/>
        <charset val="134"/>
      </rPr>
      <t>4</t>
    </r>
    <r>
      <rPr>
        <sz val="20"/>
        <rFont val="方正仿宋简体"/>
        <charset val="134"/>
      </rPr>
      <t>个村共投资</t>
    </r>
    <r>
      <rPr>
        <sz val="20"/>
        <rFont val="Times New Roman"/>
        <charset val="134"/>
      </rPr>
      <t>408</t>
    </r>
    <r>
      <rPr>
        <sz val="20"/>
        <rFont val="方正仿宋简体"/>
        <charset val="134"/>
      </rPr>
      <t>万元，新建</t>
    </r>
    <r>
      <rPr>
        <sz val="20"/>
        <rFont val="Times New Roman"/>
        <charset val="134"/>
      </rPr>
      <t>2800</t>
    </r>
    <r>
      <rPr>
        <sz val="20"/>
        <rFont val="方正仿宋简体"/>
        <charset val="134"/>
      </rPr>
      <t>平方米（每个村</t>
    </r>
    <r>
      <rPr>
        <sz val="20"/>
        <rFont val="Times New Roman"/>
        <charset val="134"/>
      </rPr>
      <t>400</t>
    </r>
    <r>
      <rPr>
        <sz val="20"/>
        <rFont val="方正仿宋简体"/>
        <charset val="134"/>
      </rPr>
      <t>平方米）便民超市，用于增加集体经济收入。每年可为</t>
    </r>
    <r>
      <rPr>
        <sz val="20"/>
        <rFont val="Times New Roman"/>
        <charset val="134"/>
      </rPr>
      <t>7</t>
    </r>
    <r>
      <rPr>
        <sz val="20"/>
        <rFont val="方正仿宋简体"/>
        <charset val="134"/>
      </rPr>
      <t>个村增加集体经济收入</t>
    </r>
    <r>
      <rPr>
        <sz val="20"/>
        <rFont val="Times New Roman"/>
        <charset val="134"/>
      </rPr>
      <t>28</t>
    </r>
    <r>
      <rPr>
        <sz val="20"/>
        <rFont val="方正仿宋简体"/>
        <charset val="134"/>
      </rPr>
      <t>万元（每个村</t>
    </r>
    <r>
      <rPr>
        <sz val="20"/>
        <rFont val="Times New Roman"/>
        <charset val="134"/>
      </rPr>
      <t>4</t>
    </r>
    <r>
      <rPr>
        <sz val="20"/>
        <rFont val="方正仿宋简体"/>
        <charset val="134"/>
      </rPr>
      <t>万元以上）。</t>
    </r>
  </si>
  <si>
    <t>县委组织部</t>
  </si>
  <si>
    <t>王保合</t>
  </si>
  <si>
    <r>
      <rPr>
        <sz val="18"/>
        <rFont val="方正仿宋简体"/>
        <charset val="134"/>
      </rPr>
      <t>社会效益：建设</t>
    </r>
    <r>
      <rPr>
        <sz val="18"/>
        <rFont val="Times New Roman"/>
        <charset val="134"/>
      </rPr>
      <t>“</t>
    </r>
    <r>
      <rPr>
        <sz val="18"/>
        <rFont val="方正仿宋简体"/>
        <charset val="134"/>
      </rPr>
      <t>便民超市</t>
    </r>
    <r>
      <rPr>
        <sz val="18"/>
        <rFont val="Times New Roman"/>
        <charset val="134"/>
      </rPr>
      <t>”</t>
    </r>
    <r>
      <rPr>
        <sz val="18"/>
        <rFont val="方正仿宋简体"/>
        <charset val="134"/>
      </rPr>
      <t>工程量</t>
    </r>
    <r>
      <rPr>
        <sz val="18"/>
        <rFont val="Times New Roman"/>
        <charset val="134"/>
      </rPr>
      <t>≥1600</t>
    </r>
    <r>
      <rPr>
        <sz val="18"/>
        <rFont val="宋体"/>
        <charset val="134"/>
      </rPr>
      <t>㎡</t>
    </r>
    <r>
      <rPr>
        <sz val="18"/>
        <rFont val="方正仿宋简体"/>
        <charset val="134"/>
      </rPr>
      <t>，建设便民超市</t>
    </r>
    <r>
      <rPr>
        <sz val="18"/>
        <rFont val="Times New Roman"/>
        <charset val="134"/>
      </rPr>
      <t>≥4</t>
    </r>
    <r>
      <rPr>
        <sz val="18"/>
        <rFont val="方正仿宋简体"/>
        <charset val="134"/>
      </rPr>
      <t>个，项目验收合格率</t>
    </r>
    <r>
      <rPr>
        <sz val="18"/>
        <rFont val="Times New Roman"/>
        <charset val="134"/>
      </rPr>
      <t xml:space="preserve">=100%
</t>
    </r>
    <r>
      <rPr>
        <b/>
        <sz val="18"/>
        <rFont val="Times New Roman"/>
        <charset val="134"/>
      </rPr>
      <t xml:space="preserve"> </t>
    </r>
    <r>
      <rPr>
        <b/>
        <sz val="18"/>
        <rFont val="方正仿宋简体"/>
        <charset val="134"/>
      </rPr>
      <t>经济效益</t>
    </r>
    <r>
      <rPr>
        <sz val="18"/>
        <rFont val="方正仿宋简体"/>
        <charset val="134"/>
      </rPr>
      <t>：项目年收益率</t>
    </r>
    <r>
      <rPr>
        <sz val="18"/>
        <rFont val="Times New Roman"/>
        <charset val="134"/>
      </rPr>
      <t>≥4%</t>
    </r>
    <r>
      <rPr>
        <sz val="18"/>
        <rFont val="方正仿宋简体"/>
        <charset val="134"/>
      </rPr>
      <t>，增加村集体经济收入</t>
    </r>
    <r>
      <rPr>
        <sz val="18"/>
        <rFont val="Times New Roman"/>
        <charset val="134"/>
      </rPr>
      <t>≥4</t>
    </r>
    <r>
      <rPr>
        <sz val="18"/>
        <rFont val="方正仿宋简体"/>
        <charset val="134"/>
      </rPr>
      <t>万元，带动增加脱贫人口全年总收入</t>
    </r>
    <r>
      <rPr>
        <sz val="18"/>
        <rFont val="Times New Roman"/>
        <charset val="134"/>
      </rPr>
      <t>≥3</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：新增就业人数</t>
    </r>
    <r>
      <rPr>
        <sz val="18"/>
        <rFont val="Times New Roman"/>
        <charset val="134"/>
      </rPr>
      <t>100</t>
    </r>
    <r>
      <rPr>
        <sz val="18"/>
        <rFont val="方正仿宋简体"/>
        <charset val="134"/>
      </rPr>
      <t>人左右。通过建设便民超市，由村委会将此租金用于循环发展壮大村集体经济，巩固拓展脱贫攻坚成果，全面助力乡村振兴。</t>
    </r>
  </si>
  <si>
    <r>
      <rPr>
        <sz val="20"/>
        <color rgb="FF000000"/>
        <rFont val="方正仿宋简体"/>
        <charset val="134"/>
      </rPr>
      <t>巴楚县</t>
    </r>
    <r>
      <rPr>
        <sz val="20"/>
        <color rgb="FF000000"/>
        <rFont val="Times New Roman"/>
        <charset val="134"/>
      </rPr>
      <t>2025</t>
    </r>
    <r>
      <rPr>
        <sz val="20"/>
        <color rgb="FF000000"/>
        <rFont val="方正仿宋简体"/>
        <charset val="134"/>
      </rPr>
      <t>年恰尔巴格乡农贸市场建设项目</t>
    </r>
  </si>
  <si>
    <r>
      <rPr>
        <sz val="20"/>
        <color rgb="FF000000"/>
        <rFont val="方正仿宋简体"/>
        <charset val="134"/>
      </rPr>
      <t>恰尔巴格乡炮台（</t>
    </r>
    <r>
      <rPr>
        <sz val="20"/>
        <color rgb="FF000000"/>
        <rFont val="Times New Roman"/>
        <charset val="134"/>
      </rPr>
      <t>16</t>
    </r>
    <r>
      <rPr>
        <sz val="20"/>
        <color rgb="FF000000"/>
        <rFont val="方正仿宋简体"/>
        <charset val="134"/>
      </rPr>
      <t>）村</t>
    </r>
  </si>
  <si>
    <r>
      <rPr>
        <b/>
        <sz val="20"/>
        <color rgb="FF000000"/>
        <rFont val="方正仿宋简体"/>
        <charset val="134"/>
      </rPr>
      <t>总投资</t>
    </r>
    <r>
      <rPr>
        <sz val="20"/>
        <color rgb="FF000000"/>
        <rFont val="方正仿宋简体"/>
        <charset val="134"/>
      </rPr>
      <t>：</t>
    </r>
    <r>
      <rPr>
        <sz val="20"/>
        <color rgb="FF000000"/>
        <rFont val="Times New Roman"/>
        <charset val="134"/>
      </rPr>
      <t>1000</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在恰尔巴格乡炮台（</t>
    </r>
    <r>
      <rPr>
        <sz val="20"/>
        <color rgb="FF000000"/>
        <rFont val="Times New Roman"/>
        <charset val="134"/>
      </rPr>
      <t>16</t>
    </r>
    <r>
      <rPr>
        <sz val="20"/>
        <color rgb="FF000000"/>
        <rFont val="方正仿宋简体"/>
        <charset val="134"/>
      </rPr>
      <t>）村新建农贸市场</t>
    </r>
    <r>
      <rPr>
        <sz val="20"/>
        <color rgb="FF000000"/>
        <rFont val="Times New Roman"/>
        <charset val="134"/>
      </rPr>
      <t>33200</t>
    </r>
    <r>
      <rPr>
        <sz val="20"/>
        <color rgb="FF000000"/>
        <rFont val="方正仿宋简体"/>
        <charset val="134"/>
      </rPr>
      <t>平方米，建设</t>
    </r>
    <r>
      <rPr>
        <sz val="20"/>
        <color rgb="FF000000"/>
        <rFont val="Times New Roman"/>
        <charset val="134"/>
      </rPr>
      <t>50*9</t>
    </r>
    <r>
      <rPr>
        <sz val="20"/>
        <color rgb="FF000000"/>
        <rFont val="方正仿宋简体"/>
        <charset val="134"/>
      </rPr>
      <t>彩钢大棚</t>
    </r>
    <r>
      <rPr>
        <sz val="20"/>
        <color rgb="FF000000"/>
        <rFont val="Times New Roman"/>
        <charset val="134"/>
      </rPr>
      <t>32</t>
    </r>
    <r>
      <rPr>
        <sz val="20"/>
        <color rgb="FF000000"/>
        <rFont val="方正仿宋简体"/>
        <charset val="134"/>
      </rPr>
      <t>座，配套道路</t>
    </r>
    <r>
      <rPr>
        <sz val="20"/>
        <color rgb="FF000000"/>
        <rFont val="Times New Roman"/>
        <charset val="134"/>
      </rPr>
      <t>5</t>
    </r>
    <r>
      <rPr>
        <sz val="20"/>
        <color rgb="FF000000"/>
        <rFont val="方正仿宋简体"/>
        <charset val="134"/>
      </rPr>
      <t>公里及相关附属设施。项目建成后资产收益给其盖里克（</t>
    </r>
    <r>
      <rPr>
        <sz val="20"/>
        <color rgb="FF000000"/>
        <rFont val="Times New Roman"/>
        <charset val="134"/>
      </rPr>
      <t>12</t>
    </r>
    <r>
      <rPr>
        <sz val="20"/>
        <color rgb="FF000000"/>
        <rFont val="方正仿宋简体"/>
        <charset val="134"/>
      </rPr>
      <t>）村，由其盖里克合作社承租运营，租金不低于同期银行贷款利息。</t>
    </r>
  </si>
  <si>
    <t>贾中元、明杰</t>
  </si>
  <si>
    <r>
      <rPr>
        <sz val="18"/>
        <rFont val="方正仿宋简体"/>
        <charset val="134"/>
      </rPr>
      <t>建设小市场面积</t>
    </r>
    <r>
      <rPr>
        <sz val="18"/>
        <rFont val="Times New Roman"/>
        <charset val="134"/>
      </rPr>
      <t>≥33200</t>
    </r>
    <r>
      <rPr>
        <sz val="18"/>
        <rFont val="宋体"/>
        <charset val="134"/>
      </rPr>
      <t>㎡</t>
    </r>
    <r>
      <rPr>
        <sz val="18"/>
        <rFont val="方正仿宋简体"/>
        <charset val="134"/>
      </rPr>
      <t>，项目验收合格率</t>
    </r>
    <r>
      <rPr>
        <sz val="18"/>
        <rFont val="Times New Roman"/>
        <charset val="134"/>
      </rPr>
      <t>=100%</t>
    </r>
    <r>
      <rPr>
        <sz val="18"/>
        <rFont val="方正仿宋简体"/>
        <charset val="134"/>
      </rPr>
      <t>。</t>
    </r>
    <r>
      <rPr>
        <b/>
        <sz val="18"/>
        <rFont val="Times New Roman"/>
        <charset val="134"/>
      </rPr>
      <t xml:space="preserve">
</t>
    </r>
    <r>
      <rPr>
        <b/>
        <sz val="18"/>
        <rFont val="方正仿宋简体"/>
        <charset val="134"/>
      </rPr>
      <t>经济效益：</t>
    </r>
    <r>
      <rPr>
        <sz val="18"/>
        <rFont val="方正仿宋简体"/>
        <charset val="134"/>
      </rPr>
      <t>带动增加村集体经济收入</t>
    </r>
    <r>
      <rPr>
        <sz val="18"/>
        <rFont val="Times New Roman"/>
        <charset val="134"/>
      </rPr>
      <t>≥20</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受益脱贫人口（含监测帮扶对象）</t>
    </r>
    <r>
      <rPr>
        <sz val="18"/>
        <rFont val="Times New Roman"/>
        <charset val="134"/>
      </rPr>
      <t>≥600</t>
    </r>
    <r>
      <rPr>
        <sz val="18"/>
        <rFont val="方正仿宋简体"/>
        <charset val="134"/>
      </rPr>
      <t>人，有效拓宽居民增收致富渠道，持续促进农村经济发展，提高居民生活水平；</t>
    </r>
    <r>
      <rPr>
        <sz val="18"/>
        <rFont val="Times New Roman"/>
        <charset val="134"/>
      </rPr>
      <t xml:space="preserve">
</t>
    </r>
    <r>
      <rPr>
        <b/>
        <sz val="18"/>
        <rFont val="方正仿宋简体"/>
        <charset val="134"/>
      </rPr>
      <t>满意度：</t>
    </r>
    <r>
      <rPr>
        <sz val="18"/>
        <rFont val="方正仿宋简体"/>
        <charset val="134"/>
      </rPr>
      <t>受益农户满意度</t>
    </r>
    <r>
      <rPr>
        <sz val="18"/>
        <rFont val="Times New Roman"/>
        <charset val="134"/>
      </rPr>
      <t>≥95%</t>
    </r>
    <r>
      <rPr>
        <sz val="18"/>
        <rFont val="方正仿宋简体"/>
        <charset val="134"/>
      </rPr>
      <t>以上。</t>
    </r>
  </si>
  <si>
    <r>
      <rPr>
        <sz val="20"/>
        <rFont val="方正仿宋简体"/>
        <charset val="134"/>
      </rPr>
      <t>巴楚县</t>
    </r>
    <r>
      <rPr>
        <sz val="20"/>
        <rFont val="Times New Roman"/>
        <charset val="134"/>
      </rPr>
      <t>2025</t>
    </r>
    <r>
      <rPr>
        <sz val="20"/>
        <rFont val="方正仿宋简体"/>
        <charset val="134"/>
      </rPr>
      <t>年夏马勒乡小微产业园扩建项目</t>
    </r>
  </si>
  <si>
    <t>产业园（区）</t>
  </si>
  <si>
    <r>
      <rPr>
        <sz val="20"/>
        <rFont val="方正仿宋简体"/>
        <charset val="134"/>
      </rPr>
      <t>夏马勒乡古勒巴格（</t>
    </r>
    <r>
      <rPr>
        <sz val="20"/>
        <rFont val="Times New Roman"/>
        <charset val="134"/>
      </rPr>
      <t>3</t>
    </r>
    <r>
      <rPr>
        <sz val="20"/>
        <rFont val="方正仿宋简体"/>
        <charset val="134"/>
      </rPr>
      <t>）村</t>
    </r>
  </si>
  <si>
    <r>
      <rPr>
        <b/>
        <sz val="20"/>
        <rFont val="方正仿宋简体"/>
        <charset val="134"/>
      </rPr>
      <t>总投资：</t>
    </r>
    <r>
      <rPr>
        <sz val="20"/>
        <rFont val="Times New Roman"/>
        <charset val="134"/>
      </rPr>
      <t>2043</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在夏马勒乡古勒巴格（</t>
    </r>
    <r>
      <rPr>
        <sz val="20"/>
        <rFont val="Times New Roman"/>
        <charset val="134"/>
      </rPr>
      <t>3</t>
    </r>
    <r>
      <rPr>
        <sz val="20"/>
        <rFont val="方正仿宋简体"/>
        <charset val="134"/>
      </rPr>
      <t>）村新建</t>
    </r>
    <r>
      <rPr>
        <sz val="20"/>
        <rFont val="Times New Roman"/>
        <charset val="134"/>
      </rPr>
      <t>5</t>
    </r>
    <r>
      <rPr>
        <sz val="20"/>
        <rFont val="方正仿宋简体"/>
        <charset val="134"/>
      </rPr>
      <t>栋</t>
    </r>
    <r>
      <rPr>
        <sz val="20"/>
        <rFont val="Times New Roman"/>
        <charset val="134"/>
      </rPr>
      <t>12</t>
    </r>
    <r>
      <rPr>
        <sz val="20"/>
        <rFont val="方正仿宋简体"/>
        <charset val="134"/>
      </rPr>
      <t>米高彩钢结构厂房（面积</t>
    </r>
    <r>
      <rPr>
        <sz val="20"/>
        <rFont val="Times New Roman"/>
        <charset val="134"/>
      </rPr>
      <t>1488</t>
    </r>
    <r>
      <rPr>
        <sz val="20"/>
        <rFont val="方正仿宋简体"/>
        <charset val="134"/>
      </rPr>
      <t>平方米）及附属用房</t>
    </r>
    <r>
      <rPr>
        <sz val="20"/>
        <rFont val="Times New Roman"/>
        <charset val="134"/>
      </rPr>
      <t>200</t>
    </r>
    <r>
      <rPr>
        <sz val="20"/>
        <rFont val="宋体"/>
        <charset val="134"/>
      </rPr>
      <t>㎡</t>
    </r>
    <r>
      <rPr>
        <sz val="20"/>
        <rFont val="方正仿宋简体"/>
        <charset val="134"/>
      </rPr>
      <t>，配套污水处理站（</t>
    </r>
    <r>
      <rPr>
        <sz val="20"/>
        <rFont val="Times New Roman"/>
        <charset val="134"/>
      </rPr>
      <t>500m³/d</t>
    </r>
    <r>
      <rPr>
        <sz val="20"/>
        <rFont val="方正仿宋简体"/>
        <charset val="134"/>
      </rPr>
      <t>）中水库</t>
    </r>
    <r>
      <rPr>
        <sz val="20"/>
        <rFont val="Times New Roman"/>
        <charset val="134"/>
      </rPr>
      <t>75000m³</t>
    </r>
    <r>
      <rPr>
        <sz val="20"/>
        <rFont val="方正仿宋简体"/>
        <charset val="134"/>
      </rPr>
      <t>、排水管道</t>
    </r>
    <r>
      <rPr>
        <sz val="20"/>
        <rFont val="Times New Roman"/>
        <charset val="134"/>
      </rPr>
      <t>2.3</t>
    </r>
    <r>
      <rPr>
        <sz val="20"/>
        <rFont val="方正仿宋简体"/>
        <charset val="134"/>
      </rPr>
      <t>公里、泵房</t>
    </r>
    <r>
      <rPr>
        <sz val="20"/>
        <rFont val="Times New Roman"/>
        <charset val="134"/>
      </rPr>
      <t>1</t>
    </r>
    <r>
      <rPr>
        <sz val="20"/>
        <rFont val="方正仿宋简体"/>
        <charset val="134"/>
      </rPr>
      <t>座，配套产业园</t>
    </r>
    <r>
      <rPr>
        <sz val="20"/>
        <rFont val="Times New Roman"/>
        <charset val="134"/>
      </rPr>
      <t>4000KVA</t>
    </r>
    <r>
      <rPr>
        <sz val="20"/>
        <rFont val="方正仿宋简体"/>
        <charset val="134"/>
      </rPr>
      <t>高压专线</t>
    </r>
    <r>
      <rPr>
        <sz val="20"/>
        <rFont val="Times New Roman"/>
        <charset val="134"/>
      </rPr>
      <t>1</t>
    </r>
    <r>
      <rPr>
        <sz val="20"/>
        <rFont val="方正仿宋简体"/>
        <charset val="134"/>
      </rPr>
      <t>条、</t>
    </r>
    <r>
      <rPr>
        <sz val="20"/>
        <rFont val="Times New Roman"/>
        <charset val="134"/>
      </rPr>
      <t>800KVA</t>
    </r>
    <r>
      <rPr>
        <sz val="20"/>
        <rFont val="方正仿宋简体"/>
        <charset val="134"/>
      </rPr>
      <t>变压器</t>
    </r>
    <r>
      <rPr>
        <sz val="20"/>
        <rFont val="Times New Roman"/>
        <charset val="134"/>
      </rPr>
      <t>2</t>
    </r>
    <r>
      <rPr>
        <sz val="20"/>
        <rFont val="方正仿宋简体"/>
        <charset val="134"/>
      </rPr>
      <t>台及配电室</t>
    </r>
    <r>
      <rPr>
        <sz val="20"/>
        <rFont val="Times New Roman"/>
        <charset val="134"/>
      </rPr>
      <t>100</t>
    </r>
    <r>
      <rPr>
        <sz val="20"/>
        <rFont val="宋体"/>
        <charset val="134"/>
      </rPr>
      <t>㎡</t>
    </r>
    <r>
      <rPr>
        <sz val="20"/>
        <rFont val="方正仿宋简体"/>
        <charset val="134"/>
      </rPr>
      <t>。</t>
    </r>
  </si>
  <si>
    <t>栋</t>
  </si>
  <si>
    <t>夏马勒乡人民政府</t>
  </si>
  <si>
    <t>木拉提·库尔班、明杰</t>
  </si>
  <si>
    <r>
      <rPr>
        <sz val="20"/>
        <color rgb="FF000000"/>
        <rFont val="方正仿宋简体"/>
        <charset val="134"/>
      </rPr>
      <t>建设厂房面积</t>
    </r>
    <r>
      <rPr>
        <sz val="20"/>
        <color rgb="FF000000"/>
        <rFont val="Times New Roman"/>
        <charset val="134"/>
      </rPr>
      <t>≥1488</t>
    </r>
    <r>
      <rPr>
        <sz val="20"/>
        <color rgb="FF000000"/>
        <rFont val="方正仿宋简体"/>
        <charset val="134"/>
      </rPr>
      <t>平方米，附属用房</t>
    </r>
    <r>
      <rPr>
        <sz val="20"/>
        <color rgb="FF000000"/>
        <rFont val="Times New Roman"/>
        <charset val="134"/>
      </rPr>
      <t>≥200</t>
    </r>
    <r>
      <rPr>
        <sz val="20"/>
        <color rgb="FF000000"/>
        <rFont val="宋体"/>
        <charset val="134"/>
      </rPr>
      <t>㎡</t>
    </r>
    <r>
      <rPr>
        <sz val="20"/>
        <color rgb="FF000000"/>
        <rFont val="方正仿宋简体"/>
        <charset val="134"/>
      </rPr>
      <t>，排水管道</t>
    </r>
    <r>
      <rPr>
        <sz val="20"/>
        <color rgb="FF000000"/>
        <rFont val="Times New Roman"/>
        <charset val="134"/>
      </rPr>
      <t>≥2.3</t>
    </r>
    <r>
      <rPr>
        <sz val="20"/>
        <color rgb="FF000000"/>
        <rFont val="方正仿宋简体"/>
        <charset val="134"/>
      </rPr>
      <t>公里</t>
    </r>
    <r>
      <rPr>
        <b/>
        <sz val="20"/>
        <color rgb="FF000000"/>
        <rFont val="Times New Roman"/>
        <charset val="134"/>
      </rPr>
      <t xml:space="preserve">
</t>
    </r>
    <r>
      <rPr>
        <b/>
        <sz val="20"/>
        <color rgb="FF000000"/>
        <rFont val="方正仿宋简体"/>
        <charset val="134"/>
      </rPr>
      <t>经济效益：</t>
    </r>
    <r>
      <rPr>
        <sz val="20"/>
        <color theme="1"/>
        <rFont val="方正仿宋简体"/>
        <charset val="134"/>
      </rPr>
      <t>增加受益脱贫</t>
    </r>
    <r>
      <rPr>
        <sz val="20"/>
        <color theme="1"/>
        <rFont val="Times New Roman"/>
        <charset val="134"/>
      </rPr>
      <t>20</t>
    </r>
    <r>
      <rPr>
        <sz val="20"/>
        <color theme="1"/>
        <rFont val="方正仿宋简体"/>
        <charset val="134"/>
      </rPr>
      <t>户</t>
    </r>
    <r>
      <rPr>
        <sz val="20"/>
        <color theme="1"/>
        <rFont val="Times New Roman"/>
        <charset val="134"/>
      </rPr>
      <t>50</t>
    </r>
    <r>
      <rPr>
        <sz val="20"/>
        <color theme="1"/>
        <rFont val="方正仿宋简体"/>
        <charset val="134"/>
      </rPr>
      <t>人，带动就近就地就业</t>
    </r>
    <r>
      <rPr>
        <sz val="20"/>
        <color theme="1"/>
        <rFont val="Times New Roman"/>
        <charset val="134"/>
      </rPr>
      <t>≥80</t>
    </r>
    <r>
      <rPr>
        <sz val="20"/>
        <color theme="1"/>
        <rFont val="方正仿宋简体"/>
        <charset val="134"/>
      </rPr>
      <t>人；项目建设过程中预计带动就业≥</t>
    </r>
    <r>
      <rPr>
        <sz val="20"/>
        <color theme="1"/>
        <rFont val="Times New Roman"/>
        <charset val="134"/>
      </rPr>
      <t>150</t>
    </r>
    <r>
      <rPr>
        <sz val="20"/>
        <color theme="1"/>
        <rFont val="方正仿宋简体"/>
        <charset val="134"/>
      </rPr>
      <t>人，带动脱贫户就业≥</t>
    </r>
    <r>
      <rPr>
        <sz val="20"/>
        <color theme="1"/>
        <rFont val="Times New Roman"/>
        <charset val="134"/>
      </rPr>
      <t>30</t>
    </r>
    <r>
      <rPr>
        <sz val="20"/>
        <color theme="1"/>
        <rFont val="方正仿宋简体"/>
        <charset val="134"/>
      </rPr>
      <t>人，发放农民工工资≥</t>
    </r>
    <r>
      <rPr>
        <sz val="20"/>
        <color theme="1"/>
        <rFont val="Times New Roman"/>
        <charset val="134"/>
      </rPr>
      <t>300</t>
    </r>
    <r>
      <rPr>
        <sz val="20"/>
        <color theme="1"/>
        <rFont val="方正仿宋简体"/>
        <charset val="134"/>
      </rPr>
      <t>万元。</t>
    </r>
    <r>
      <rPr>
        <sz val="20"/>
        <color theme="1"/>
        <rFont val="Times New Roman"/>
        <charset val="134"/>
      </rPr>
      <t xml:space="preserve">
</t>
    </r>
    <r>
      <rPr>
        <b/>
        <sz val="20"/>
        <color theme="1"/>
        <rFont val="方正仿宋简体"/>
        <charset val="134"/>
      </rPr>
      <t>社会效益：</t>
    </r>
    <r>
      <rPr>
        <sz val="20"/>
        <color theme="1"/>
        <rFont val="方正仿宋简体"/>
        <charset val="134"/>
      </rPr>
      <t>项目建成后，使巴楚县夏马勒乡农业产业结构更一步完善，促进残膜回收、厚膜加工利用，对于农业提质增效、农民就业增收和一二三产业融合发展、优化夏马勒乡经济结构具有积极意义。</t>
    </r>
  </si>
  <si>
    <r>
      <rPr>
        <sz val="20"/>
        <rFont val="方正仿宋简体"/>
        <charset val="134"/>
      </rPr>
      <t>巴楚县英吾斯塘乡</t>
    </r>
    <r>
      <rPr>
        <sz val="20"/>
        <rFont val="Times New Roman"/>
        <charset val="134"/>
      </rPr>
      <t>2025</t>
    </r>
    <r>
      <rPr>
        <sz val="20"/>
        <rFont val="方正仿宋简体"/>
        <charset val="134"/>
      </rPr>
      <t>年小微产业园建设项目</t>
    </r>
  </si>
  <si>
    <r>
      <rPr>
        <sz val="20"/>
        <rFont val="方正仿宋简体"/>
        <charset val="134"/>
      </rPr>
      <t>英吾斯塘乡英吾斯塘（</t>
    </r>
    <r>
      <rPr>
        <sz val="20"/>
        <rFont val="Times New Roman"/>
        <charset val="134"/>
      </rPr>
      <t>13</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</si>
  <si>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：为英吾斯塘乡英吾斯塘（</t>
    </r>
    <r>
      <rPr>
        <sz val="20"/>
        <rFont val="Times New Roman"/>
        <charset val="134"/>
      </rPr>
      <t>13</t>
    </r>
    <r>
      <rPr>
        <sz val="20"/>
        <rFont val="方正仿宋简体"/>
        <charset val="134"/>
      </rPr>
      <t>）村新建</t>
    </r>
    <r>
      <rPr>
        <sz val="20"/>
        <rFont val="Times New Roman"/>
        <charset val="134"/>
      </rPr>
      <t>1450</t>
    </r>
    <r>
      <rPr>
        <sz val="20"/>
        <rFont val="方正仿宋简体"/>
        <charset val="134"/>
      </rPr>
      <t>平方米，厂房</t>
    </r>
    <r>
      <rPr>
        <sz val="20"/>
        <rFont val="Times New Roman"/>
        <charset val="134"/>
      </rPr>
      <t>1</t>
    </r>
    <r>
      <rPr>
        <sz val="20"/>
        <rFont val="方正仿宋简体"/>
        <charset val="134"/>
      </rPr>
      <t>座，配套相关电力、消防等附属设施设备。</t>
    </r>
  </si>
  <si>
    <t>英吾斯塘乡人民政府</t>
  </si>
  <si>
    <t>明杰、包永瑞</t>
  </si>
  <si>
    <r>
      <rPr>
        <sz val="18"/>
        <rFont val="方正仿宋简体"/>
        <charset val="134"/>
      </rPr>
      <t>建设小微产业园面积</t>
    </r>
    <r>
      <rPr>
        <sz val="18"/>
        <rFont val="Times New Roman"/>
        <charset val="134"/>
      </rPr>
      <t>≥1450</t>
    </r>
    <r>
      <rPr>
        <sz val="18"/>
        <rFont val="宋体"/>
        <charset val="134"/>
      </rPr>
      <t>㎡</t>
    </r>
    <r>
      <rPr>
        <sz val="18"/>
        <rFont val="方正仿宋简体"/>
        <charset val="134"/>
      </rPr>
      <t>，项目验收合格率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经济效益</t>
    </r>
    <r>
      <rPr>
        <sz val="18"/>
        <rFont val="方正仿宋简体"/>
        <charset val="134"/>
      </rPr>
      <t>：带动增加村集体经济收入</t>
    </r>
    <r>
      <rPr>
        <sz val="18"/>
        <rFont val="Times New Roman"/>
        <charset val="134"/>
      </rPr>
      <t>≥10</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：受益脱贫人口（含监测帮扶对象）</t>
    </r>
    <r>
      <rPr>
        <sz val="18"/>
        <rFont val="Times New Roman"/>
        <charset val="134"/>
      </rPr>
      <t>≥20</t>
    </r>
    <r>
      <rPr>
        <sz val="18"/>
        <rFont val="方正仿宋简体"/>
        <charset val="134"/>
      </rPr>
      <t>人，有效拓宽居民增收致富渠道，持续促进农村经济发展，提高居民生活水平。</t>
    </r>
  </si>
  <si>
    <t>BCX022</t>
  </si>
  <si>
    <t>喀什地区巴楚县农副产品加工产业园建设项目（二期）</t>
  </si>
  <si>
    <r>
      <rPr>
        <sz val="20"/>
        <rFont val="方正仿宋简体"/>
        <charset val="134"/>
      </rPr>
      <t>琼库尔恰克乡塔勒克（</t>
    </r>
    <r>
      <rPr>
        <sz val="20"/>
        <rFont val="Times New Roman"/>
        <charset val="134"/>
      </rPr>
      <t>9</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</si>
  <si>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：在琼库尔恰克乡塔勒克（</t>
    </r>
    <r>
      <rPr>
        <sz val="20"/>
        <rFont val="Times New Roman"/>
        <charset val="134"/>
      </rPr>
      <t>9</t>
    </r>
    <r>
      <rPr>
        <sz val="20"/>
        <rFont val="方正仿宋简体"/>
        <charset val="134"/>
      </rPr>
      <t>）村新建标准厂房</t>
    </r>
    <r>
      <rPr>
        <sz val="20"/>
        <rFont val="Times New Roman"/>
        <charset val="134"/>
      </rPr>
      <t>2</t>
    </r>
    <r>
      <rPr>
        <sz val="20"/>
        <rFont val="方正仿宋简体"/>
        <charset val="134"/>
      </rPr>
      <t>栋，总建筑面积</t>
    </r>
    <r>
      <rPr>
        <sz val="20"/>
        <rFont val="Times New Roman"/>
        <charset val="134"/>
      </rPr>
      <t>9000</t>
    </r>
    <r>
      <rPr>
        <sz val="20"/>
        <rFont val="方正仿宋简体"/>
        <charset val="134"/>
      </rPr>
      <t>平方米，配套水、电、路、消防等相关附属设施设备。</t>
    </r>
  </si>
  <si>
    <t>琼库尔恰克乡人民政府</t>
  </si>
  <si>
    <t>高疆、明杰</t>
  </si>
  <si>
    <r>
      <rPr>
        <b/>
        <sz val="20"/>
        <rFont val="方正仿宋简体"/>
        <charset val="134"/>
      </rPr>
      <t>社会效益</t>
    </r>
    <r>
      <rPr>
        <sz val="20"/>
        <rFont val="方正仿宋简体"/>
        <charset val="134"/>
      </rPr>
      <t>：建设标准厂房面积</t>
    </r>
    <r>
      <rPr>
        <sz val="20"/>
        <rFont val="Times New Roman"/>
        <charset val="134"/>
      </rPr>
      <t>≥9000</t>
    </r>
    <r>
      <rPr>
        <sz val="20"/>
        <rFont val="方正仿宋简体"/>
        <charset val="134"/>
      </rPr>
      <t>平方米，项目验收合格率＝</t>
    </r>
    <r>
      <rPr>
        <sz val="20"/>
        <rFont val="Times New Roman"/>
        <charset val="134"/>
      </rPr>
      <t>100%</t>
    </r>
    <r>
      <rPr>
        <sz val="20"/>
        <rFont val="方正仿宋简体"/>
        <charset val="134"/>
      </rPr>
      <t>，通过项目实施增加村集体经济收入，促进当地就业，优化产业布局，提升巴楚县农副产品加工产业园区整体产业竞争力可持续影响。</t>
    </r>
    <r>
      <rPr>
        <sz val="20"/>
        <rFont val="Times New Roman"/>
        <charset val="134"/>
      </rPr>
      <t xml:space="preserve">
</t>
    </r>
    <r>
      <rPr>
        <b/>
        <sz val="20"/>
        <rFont val="方正仿宋简体"/>
        <charset val="134"/>
      </rPr>
      <t>经济效益：</t>
    </r>
    <r>
      <rPr>
        <sz val="20"/>
        <rFont val="方正仿宋简体"/>
        <charset val="134"/>
      </rPr>
      <t>项目建设期间吸纳当地群众就业不少于</t>
    </r>
    <r>
      <rPr>
        <sz val="20"/>
        <rFont val="Times New Roman"/>
        <charset val="134"/>
      </rPr>
      <t>20</t>
    </r>
    <r>
      <rPr>
        <sz val="20"/>
        <rFont val="方正仿宋简体"/>
        <charset val="134"/>
      </rPr>
      <t>人，项目建成后意向企业吸纳当地群众不少</t>
    </r>
    <r>
      <rPr>
        <sz val="20"/>
        <rFont val="Times New Roman"/>
        <charset val="134"/>
      </rPr>
      <t>15</t>
    </r>
    <r>
      <rPr>
        <sz val="20"/>
        <rFont val="方正仿宋简体"/>
        <charset val="134"/>
      </rPr>
      <t>人在该厂就业，预计产生经济效益不少于</t>
    </r>
    <r>
      <rPr>
        <sz val="20"/>
        <rFont val="Times New Roman"/>
        <charset val="134"/>
      </rPr>
      <t>50</t>
    </r>
    <r>
      <rPr>
        <sz val="20"/>
        <rFont val="方正仿宋简体"/>
        <charset val="134"/>
      </rPr>
      <t>万元。</t>
    </r>
  </si>
  <si>
    <t>BCX025</t>
  </si>
  <si>
    <r>
      <rPr>
        <sz val="20"/>
        <color theme="1"/>
        <rFont val="方正仿宋简体"/>
        <charset val="134"/>
      </rPr>
      <t>巴楚县</t>
    </r>
    <r>
      <rPr>
        <sz val="20"/>
        <color theme="1"/>
        <rFont val="Times New Roman"/>
        <charset val="134"/>
      </rPr>
      <t>2025</t>
    </r>
    <r>
      <rPr>
        <sz val="20"/>
        <color theme="1"/>
        <rFont val="方正仿宋简体"/>
        <charset val="134"/>
      </rPr>
      <t>年小额贷款贴息补助项目</t>
    </r>
  </si>
  <si>
    <t>金融保险配套项目</t>
  </si>
  <si>
    <t>巴楚县</t>
  </si>
  <si>
    <r>
      <rPr>
        <b/>
        <sz val="20"/>
        <rFont val="方正仿宋简体"/>
        <charset val="134"/>
      </rPr>
      <t>总投资：</t>
    </r>
    <r>
      <rPr>
        <sz val="20"/>
        <rFont val="Times New Roman"/>
        <charset val="134"/>
      </rPr>
      <t>1120</t>
    </r>
    <r>
      <rPr>
        <sz val="20"/>
        <rFont val="方正仿宋简体"/>
        <charset val="134"/>
      </rPr>
      <t>万元</t>
    </r>
    <r>
      <rPr>
        <sz val="20"/>
        <rFont val="Times New Roman"/>
        <charset val="134"/>
      </rPr>
      <t xml:space="preserve">
</t>
    </r>
    <r>
      <rPr>
        <b/>
        <sz val="20"/>
        <rFont val="方正仿宋简体"/>
        <charset val="134"/>
      </rPr>
      <t>建设内容：</t>
    </r>
    <r>
      <rPr>
        <b/>
        <sz val="20"/>
        <rFont val="Times New Roman"/>
        <charset val="134"/>
      </rPr>
      <t xml:space="preserve">
</t>
    </r>
    <r>
      <rPr>
        <sz val="20"/>
        <rFont val="Times New Roman"/>
        <charset val="134"/>
      </rPr>
      <t>1.</t>
    </r>
    <r>
      <rPr>
        <sz val="20"/>
        <rFont val="方正仿宋简体"/>
        <charset val="134"/>
      </rPr>
      <t>投资</t>
    </r>
    <r>
      <rPr>
        <sz val="20"/>
        <rFont val="Times New Roman"/>
        <charset val="134"/>
      </rPr>
      <t>1100</t>
    </r>
    <r>
      <rPr>
        <sz val="20"/>
        <rFont val="方正仿宋简体"/>
        <charset val="134"/>
      </rPr>
      <t>万元。为全县</t>
    </r>
    <r>
      <rPr>
        <sz val="20"/>
        <rFont val="Times New Roman"/>
        <charset val="134"/>
      </rPr>
      <t>7749</t>
    </r>
    <r>
      <rPr>
        <sz val="20"/>
        <rFont val="方正仿宋简体"/>
        <charset val="134"/>
      </rPr>
      <t>户脱贫人口、边缘易致贫户小额信贷给予贴息补助。</t>
    </r>
    <r>
      <rPr>
        <sz val="20"/>
        <rFont val="Times New Roman"/>
        <charset val="134"/>
      </rPr>
      <t xml:space="preserve">
2.</t>
    </r>
    <r>
      <rPr>
        <sz val="20"/>
        <rFont val="方正仿宋简体"/>
        <charset val="134"/>
      </rPr>
      <t>投资</t>
    </r>
    <r>
      <rPr>
        <sz val="20"/>
        <rFont val="Times New Roman"/>
        <charset val="134"/>
      </rPr>
      <t>20</t>
    </r>
    <r>
      <rPr>
        <sz val="20"/>
        <rFont val="方正仿宋简体"/>
        <charset val="134"/>
      </rPr>
      <t>万元，为全县</t>
    </r>
    <r>
      <rPr>
        <sz val="20"/>
        <rFont val="Times New Roman"/>
        <charset val="134"/>
      </rPr>
      <t>199</t>
    </r>
    <r>
      <rPr>
        <sz val="20"/>
        <rFont val="方正仿宋简体"/>
        <charset val="134"/>
      </rPr>
      <t>户突发严重困难户小额贷款进给予贴息补助。</t>
    </r>
  </si>
  <si>
    <t>户</t>
  </si>
  <si>
    <t>县农村合作经济发展中心</t>
  </si>
  <si>
    <t>梁保卫</t>
  </si>
  <si>
    <r>
      <rPr>
        <b/>
        <sz val="18"/>
        <rFont val="方正仿宋简体"/>
        <charset val="134"/>
      </rPr>
      <t>经济效益</t>
    </r>
    <r>
      <rPr>
        <sz val="18"/>
        <rFont val="方正仿宋简体"/>
        <charset val="134"/>
      </rPr>
      <t>：脱贫户（含边缘易致贫户、突发严重困难户）贷款申请满足率</t>
    </r>
    <r>
      <rPr>
        <sz val="18"/>
        <rFont val="Times New Roman"/>
        <charset val="134"/>
      </rPr>
      <t>≥90%</t>
    </r>
    <r>
      <rPr>
        <sz val="18"/>
        <rFont val="方正仿宋简体"/>
        <charset val="134"/>
      </rPr>
      <t>，带动银行向脱贫人口（含边缘易致贫户、突发严重困难户）发放贷款总额</t>
    </r>
    <r>
      <rPr>
        <sz val="18"/>
        <rFont val="Times New Roman"/>
        <charset val="134"/>
      </rPr>
      <t>≥19898.03</t>
    </r>
    <r>
      <rPr>
        <sz val="18"/>
        <rFont val="方正仿宋简体"/>
        <charset val="134"/>
      </rPr>
      <t>万元，小额信贷贴息利率为人民银行同期贷款利率，小额贷款贴息单笔贷款额度</t>
    </r>
    <r>
      <rPr>
        <sz val="18"/>
        <rFont val="Times New Roman"/>
        <charset val="134"/>
      </rPr>
      <t>≤5</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：受益脱贫户（含边缘易致贫户、突发严重困难户）</t>
    </r>
    <r>
      <rPr>
        <sz val="18"/>
        <rFont val="Times New Roman"/>
        <charset val="134"/>
      </rPr>
      <t>≥7948</t>
    </r>
    <r>
      <rPr>
        <sz val="18"/>
        <rFont val="方正仿宋简体"/>
        <charset val="134"/>
      </rPr>
      <t>户，通过小额信贷补贴利息，解决脱贫人口（含边缘易致贫户、突发严重困难户）资金短缺的问题，减轻还贷压力，带动脱贫户、边缘户发展生产积极性。</t>
    </r>
  </si>
  <si>
    <r>
      <rPr>
        <sz val="20"/>
        <color theme="1"/>
        <rFont val="方正仿宋简体"/>
        <charset val="134"/>
      </rPr>
      <t>巴楚县</t>
    </r>
    <r>
      <rPr>
        <sz val="20"/>
        <color theme="1"/>
        <rFont val="Times New Roman"/>
        <charset val="134"/>
      </rPr>
      <t>2025</t>
    </r>
    <r>
      <rPr>
        <sz val="20"/>
        <color theme="1"/>
        <rFont val="方正仿宋简体"/>
        <charset val="134"/>
      </rPr>
      <t>年购进新增良种能繁母牛补助项目</t>
    </r>
  </si>
  <si>
    <t>阿瓦提镇、英吾斯塘乡、琼库尔恰克乡、色力布亚镇、阿拉格尔乡、阿克萨克马热勒乡、夏马勒乡、阿纳库勒乡、多来提巴格乡</t>
  </si>
  <si>
    <r>
      <rPr>
        <b/>
        <sz val="20"/>
        <rFont val="方正仿宋简体"/>
        <charset val="134"/>
      </rPr>
      <t>总投资：</t>
    </r>
    <r>
      <rPr>
        <sz val="20"/>
        <rFont val="Times New Roman"/>
        <charset val="134"/>
      </rPr>
      <t>2403.6</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为全县</t>
    </r>
    <r>
      <rPr>
        <sz val="20"/>
        <rFont val="Times New Roman"/>
        <charset val="134"/>
      </rPr>
      <t>9</t>
    </r>
    <r>
      <rPr>
        <sz val="20"/>
        <rFont val="方正仿宋简体"/>
        <charset val="134"/>
      </rPr>
      <t>个乡镇</t>
    </r>
    <r>
      <rPr>
        <sz val="20"/>
        <rFont val="Times New Roman"/>
        <charset val="134"/>
      </rPr>
      <t>5676</t>
    </r>
    <r>
      <rPr>
        <sz val="20"/>
        <rFont val="方正仿宋简体"/>
        <charset val="134"/>
      </rPr>
      <t>户脱贫户和监测对象当年购进的</t>
    </r>
    <r>
      <rPr>
        <sz val="20"/>
        <rFont val="Times New Roman"/>
        <charset val="134"/>
      </rPr>
      <t>8012</t>
    </r>
    <r>
      <rPr>
        <sz val="20"/>
        <rFont val="方正仿宋简体"/>
        <charset val="134"/>
      </rPr>
      <t>头良种能繁母牛（饲养</t>
    </r>
    <r>
      <rPr>
        <sz val="20"/>
        <rFont val="Times New Roman"/>
        <charset val="134"/>
      </rPr>
      <t>3</t>
    </r>
    <r>
      <rPr>
        <sz val="20"/>
        <rFont val="方正仿宋简体"/>
        <charset val="134"/>
      </rPr>
      <t>个月以上）进行奖补，按照每只</t>
    </r>
    <r>
      <rPr>
        <sz val="20"/>
        <rFont val="Times New Roman"/>
        <charset val="134"/>
      </rPr>
      <t>3000</t>
    </r>
    <r>
      <rPr>
        <sz val="20"/>
        <rFont val="方正仿宋简体"/>
        <charset val="134"/>
      </rPr>
      <t>元的标准给予补助。坚持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t>
    </r>
  </si>
  <si>
    <t>头</t>
  </si>
  <si>
    <r>
      <rPr>
        <sz val="16"/>
        <color theme="1"/>
        <rFont val="方正仿宋简体"/>
        <charset val="134"/>
      </rPr>
      <t>县农业农村局</t>
    </r>
  </si>
  <si>
    <t>阿瓦提镇、英吾斯塘乡、琼库尔恰克乡、色力布亚镇、阿拉格尔乡、阿克萨克马热勒乡、夏马勒乡、阿纳库勒乡、多来提巴格乡人民政府</t>
  </si>
  <si>
    <t>任述强、罗建新、包永瑞、高疆、蒋久健、李鹏辉、潘荣森、木拉提·库尔班、扭折牛振东、刘山山</t>
  </si>
  <si>
    <r>
      <rPr>
        <sz val="20"/>
        <rFont val="方正仿宋简体"/>
        <charset val="134"/>
      </rPr>
      <t>补贴新增能繁母牛数量</t>
    </r>
    <r>
      <rPr>
        <sz val="20"/>
        <rFont val="Times New Roman"/>
        <charset val="134"/>
      </rPr>
      <t>≥8012</t>
    </r>
    <r>
      <rPr>
        <sz val="20"/>
        <rFont val="方正仿宋简体"/>
        <charset val="134"/>
      </rPr>
      <t>头，资金使用合规率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≥2403.6</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≥5676</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</si>
  <si>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年自繁良种母牛补助项目</t>
    </r>
  </si>
  <si>
    <t>阿瓦提镇、英吾斯塘乡、琼库尔恰克乡、色力布亚镇、阿拉格尔乡、夏马勒乡、阿纳库勒乡、巴楚镇、多来提巴格乡、恰尔巴格乡、三岔口镇</t>
  </si>
  <si>
    <r>
      <rPr>
        <b/>
        <sz val="20"/>
        <rFont val="方正仿宋简体"/>
        <charset val="134"/>
      </rPr>
      <t>总投资</t>
    </r>
    <r>
      <rPr>
        <sz val="20"/>
        <rFont val="方正仿宋简体"/>
        <charset val="134"/>
      </rPr>
      <t>：</t>
    </r>
    <r>
      <rPr>
        <sz val="20"/>
        <rFont val="Times New Roman"/>
        <charset val="134"/>
      </rPr>
      <t>1198.8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：为全县</t>
    </r>
    <r>
      <rPr>
        <sz val="20"/>
        <rFont val="Times New Roman"/>
        <charset val="134"/>
      </rPr>
      <t>11</t>
    </r>
    <r>
      <rPr>
        <sz val="20"/>
        <rFont val="方正仿宋简体"/>
        <charset val="134"/>
      </rPr>
      <t>个乡镇</t>
    </r>
    <r>
      <rPr>
        <sz val="20"/>
        <rFont val="Times New Roman"/>
        <charset val="134"/>
      </rPr>
      <t>2956</t>
    </r>
    <r>
      <rPr>
        <sz val="20"/>
        <rFont val="方正仿宋简体"/>
        <charset val="134"/>
      </rPr>
      <t>户脱贫户和监测对象当年自繁扩增的</t>
    </r>
    <r>
      <rPr>
        <sz val="20"/>
        <rFont val="Times New Roman"/>
        <charset val="134"/>
      </rPr>
      <t>3996</t>
    </r>
    <r>
      <rPr>
        <sz val="20"/>
        <rFont val="方正仿宋简体"/>
        <charset val="134"/>
      </rPr>
      <t>头良种母牛（饲养</t>
    </r>
    <r>
      <rPr>
        <sz val="20"/>
        <rFont val="Times New Roman"/>
        <charset val="134"/>
      </rPr>
      <t>3</t>
    </r>
    <r>
      <rPr>
        <sz val="20"/>
        <rFont val="方正仿宋简体"/>
        <charset val="134"/>
      </rPr>
      <t>个月以上）进行奖补，按照每只</t>
    </r>
    <r>
      <rPr>
        <sz val="20"/>
        <rFont val="Times New Roman"/>
        <charset val="134"/>
      </rPr>
      <t>3000</t>
    </r>
    <r>
      <rPr>
        <sz val="20"/>
        <rFont val="方正仿宋简体"/>
        <charset val="134"/>
      </rPr>
      <t>元的标准给予补助。坚持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t>
    </r>
  </si>
  <si>
    <t>阿瓦提镇、英吾斯塘乡、琼库尔恰克乡、色力布亚镇、阿拉格尔乡、夏马勒乡、阿纳库勒乡、巴楚镇、多来提巴格乡、恰尔巴格乡、三岔口镇人民政府</t>
  </si>
  <si>
    <t>任述强、罗建新、包永瑞、高疆、蒋久健、李鹏辉、木拉提·库尔班、牛振东、汪生龙、刘山山、贾中元、田兵兵</t>
  </si>
  <si>
    <r>
      <rPr>
        <sz val="20"/>
        <rFont val="方正仿宋简体"/>
        <charset val="134"/>
      </rPr>
      <t>补贴自繁母牛数量</t>
    </r>
    <r>
      <rPr>
        <sz val="20"/>
        <rFont val="Times New Roman"/>
        <charset val="134"/>
      </rPr>
      <t>≥3996</t>
    </r>
    <r>
      <rPr>
        <sz val="20"/>
        <rFont val="方正仿宋简体"/>
        <charset val="134"/>
      </rPr>
      <t>头，资金使用合规率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≥1198.8</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≥2956</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</si>
  <si>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年购进新增良种能繁母羊补助项目</t>
    </r>
  </si>
  <si>
    <t>阿瓦提镇、英吾斯塘乡、琼库尔恰克乡、色力布亚镇、阿拉格尔乡、阿克萨克马热勒乡、夏马勒乡、阿纳库勒乡、多来提巴格乡、三岔口镇</t>
  </si>
  <si>
    <r>
      <rPr>
        <b/>
        <sz val="20"/>
        <rFont val="方正仿宋简体"/>
        <charset val="134"/>
      </rPr>
      <t>总投资</t>
    </r>
    <r>
      <rPr>
        <sz val="20"/>
        <rFont val="方正仿宋简体"/>
        <charset val="134"/>
      </rPr>
      <t>：</t>
    </r>
    <r>
      <rPr>
        <sz val="20"/>
        <rFont val="Times New Roman"/>
        <charset val="134"/>
      </rPr>
      <t>1120.48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：为全县</t>
    </r>
    <r>
      <rPr>
        <sz val="20"/>
        <rFont val="Times New Roman"/>
        <charset val="134"/>
      </rPr>
      <t>10</t>
    </r>
    <r>
      <rPr>
        <sz val="20"/>
        <rFont val="方正仿宋简体"/>
        <charset val="134"/>
      </rPr>
      <t>个乡镇</t>
    </r>
    <r>
      <rPr>
        <sz val="20"/>
        <rFont val="Times New Roman"/>
        <charset val="134"/>
      </rPr>
      <t>5191</t>
    </r>
    <r>
      <rPr>
        <sz val="20"/>
        <rFont val="方正仿宋简体"/>
        <charset val="134"/>
      </rPr>
      <t>户脱贫户和监测对象购进的</t>
    </r>
    <r>
      <rPr>
        <sz val="20"/>
        <rFont val="Times New Roman"/>
        <charset val="134"/>
      </rPr>
      <t>28012</t>
    </r>
    <r>
      <rPr>
        <sz val="20"/>
        <rFont val="方正仿宋简体"/>
        <charset val="134"/>
      </rPr>
      <t>只良种母羊（饲养</t>
    </r>
    <r>
      <rPr>
        <sz val="20"/>
        <rFont val="Times New Roman"/>
        <charset val="134"/>
      </rPr>
      <t>3</t>
    </r>
    <r>
      <rPr>
        <sz val="20"/>
        <rFont val="方正仿宋简体"/>
        <charset val="134"/>
      </rPr>
      <t>个月以上），按照每只</t>
    </r>
    <r>
      <rPr>
        <sz val="20"/>
        <rFont val="Times New Roman"/>
        <charset val="134"/>
      </rPr>
      <t>400</t>
    </r>
    <r>
      <rPr>
        <sz val="20"/>
        <rFont val="方正仿宋简体"/>
        <charset val="134"/>
      </rPr>
      <t>元的标准给予补助。坚持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t>
    </r>
  </si>
  <si>
    <t>只</t>
  </si>
  <si>
    <t>阿瓦提镇、英吾斯塘乡、琼库尔恰克乡、色力布亚镇、阿拉格尔乡、阿克萨克马热勒乡、夏马勒乡、阿纳库勒乡、多来提巴格乡、三岔口镇人民政府</t>
  </si>
  <si>
    <t>任述强、罗建新、包永瑞、高疆、蒋久健、李鹏辉、潘荣森、木拉提·库尔班、牛振东、刘山山、田兵兵</t>
  </si>
  <si>
    <r>
      <rPr>
        <sz val="20"/>
        <rFont val="方正仿宋简体"/>
        <charset val="134"/>
      </rPr>
      <t>补贴新增能繁母羊数量</t>
    </r>
    <r>
      <rPr>
        <sz val="20"/>
        <rFont val="Times New Roman"/>
        <charset val="134"/>
      </rPr>
      <t>≥28012</t>
    </r>
    <r>
      <rPr>
        <sz val="20"/>
        <rFont val="方正仿宋简体"/>
        <charset val="134"/>
      </rPr>
      <t>只，资金使用合规率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≥1120.48</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≥5191</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</si>
  <si>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年自繁良种母羊补助项目</t>
    </r>
  </si>
  <si>
    <r>
      <rPr>
        <b/>
        <sz val="20"/>
        <rFont val="方正仿宋简体"/>
        <charset val="134"/>
      </rPr>
      <t>总投资</t>
    </r>
    <r>
      <rPr>
        <sz val="20"/>
        <rFont val="方正仿宋简体"/>
        <charset val="134"/>
      </rPr>
      <t>：</t>
    </r>
    <r>
      <rPr>
        <sz val="20"/>
        <rFont val="Times New Roman"/>
        <charset val="134"/>
      </rPr>
      <t>652.5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：为全县</t>
    </r>
    <r>
      <rPr>
        <sz val="20"/>
        <rFont val="Times New Roman"/>
        <charset val="134"/>
      </rPr>
      <t>11</t>
    </r>
    <r>
      <rPr>
        <sz val="20"/>
        <rFont val="方正仿宋简体"/>
        <charset val="134"/>
      </rPr>
      <t>个乡镇</t>
    </r>
    <r>
      <rPr>
        <sz val="20"/>
        <rFont val="Times New Roman"/>
        <charset val="134"/>
      </rPr>
      <t>5916</t>
    </r>
    <r>
      <rPr>
        <sz val="20"/>
        <rFont val="方正仿宋简体"/>
        <charset val="134"/>
      </rPr>
      <t>户脱贫户和监测对象当年自繁扩增的</t>
    </r>
    <r>
      <rPr>
        <sz val="20"/>
        <rFont val="Times New Roman"/>
        <charset val="134"/>
      </rPr>
      <t>21750</t>
    </r>
    <r>
      <rPr>
        <sz val="20"/>
        <rFont val="方正仿宋简体"/>
        <charset val="134"/>
      </rPr>
      <t>只良种母羊（饲养</t>
    </r>
    <r>
      <rPr>
        <sz val="20"/>
        <rFont val="Times New Roman"/>
        <charset val="134"/>
      </rPr>
      <t>3</t>
    </r>
    <r>
      <rPr>
        <sz val="20"/>
        <rFont val="方正仿宋简体"/>
        <charset val="134"/>
      </rPr>
      <t>个月以上）进行奖补，按照每只</t>
    </r>
    <r>
      <rPr>
        <sz val="20"/>
        <rFont val="Times New Roman"/>
        <charset val="134"/>
      </rPr>
      <t>300</t>
    </r>
    <r>
      <rPr>
        <sz val="20"/>
        <rFont val="方正仿宋简体"/>
        <charset val="134"/>
      </rPr>
      <t>元的标准给予补助。坚持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t>
    </r>
  </si>
  <si>
    <r>
      <rPr>
        <sz val="20"/>
        <rFont val="方正仿宋简体"/>
        <charset val="134"/>
      </rPr>
      <t>补贴自繁母羊数量</t>
    </r>
    <r>
      <rPr>
        <sz val="20"/>
        <rFont val="Times New Roman"/>
        <charset val="134"/>
      </rPr>
      <t>≥21750</t>
    </r>
    <r>
      <rPr>
        <sz val="20"/>
        <rFont val="方正仿宋简体"/>
        <charset val="134"/>
      </rPr>
      <t>只，资金使用合规率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≥652.5</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≥5916</t>
    </r>
    <r>
      <rPr>
        <sz val="20"/>
        <rFont val="方正仿宋简体"/>
        <charset val="134"/>
      </rPr>
      <t>户，通过项目实施，激发农户内生动力，有效推动庭院特色养殖发展。</t>
    </r>
  </si>
  <si>
    <r>
      <rPr>
        <sz val="20"/>
        <rFont val="方正仿宋简体"/>
        <charset val="0"/>
      </rPr>
      <t>巴楚县</t>
    </r>
    <r>
      <rPr>
        <sz val="20"/>
        <rFont val="Times New Roman"/>
        <charset val="0"/>
      </rPr>
      <t>2025</t>
    </r>
    <r>
      <rPr>
        <sz val="20"/>
        <rFont val="方正仿宋简体"/>
        <charset val="0"/>
      </rPr>
      <t>年饲草料补助项目</t>
    </r>
  </si>
  <si>
    <t>阿瓦提镇、英吾斯塘乡、琼库尔恰克乡、色力布亚镇、阿拉格尔乡、阿克萨克马热勒乡、夏马勒乡、阿纳库勒乡、巴楚镇、三岔口镇</t>
  </si>
  <si>
    <r>
      <rPr>
        <b/>
        <sz val="20"/>
        <rFont val="方正仿宋简体"/>
        <charset val="134"/>
      </rPr>
      <t>总投资</t>
    </r>
    <r>
      <rPr>
        <sz val="20"/>
        <rFont val="方正仿宋简体"/>
        <charset val="134"/>
      </rPr>
      <t>：</t>
    </r>
    <r>
      <rPr>
        <sz val="20"/>
        <rFont val="Times New Roman"/>
        <charset val="134"/>
      </rPr>
      <t>372.065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：对全县</t>
    </r>
    <r>
      <rPr>
        <sz val="20"/>
        <rFont val="Times New Roman"/>
        <charset val="134"/>
      </rPr>
      <t>10</t>
    </r>
    <r>
      <rPr>
        <sz val="20"/>
        <rFont val="方正仿宋简体"/>
        <charset val="134"/>
      </rPr>
      <t>个乡镇</t>
    </r>
    <r>
      <rPr>
        <sz val="20"/>
        <rFont val="Times New Roman"/>
        <charset val="134"/>
      </rPr>
      <t>2373</t>
    </r>
    <r>
      <rPr>
        <sz val="20"/>
        <rFont val="方正仿宋简体"/>
        <charset val="134"/>
      </rPr>
      <t>户脱贫户和监测对象发展牛羊养殖并经营稳定，利用青贮池加工调制青贮、黄贮饲草料，或使用裹包全株青贮玉米、棉杆混贮发酵的</t>
    </r>
    <r>
      <rPr>
        <sz val="20"/>
        <rFont val="Times New Roman"/>
        <charset val="134"/>
      </rPr>
      <t>74413</t>
    </r>
    <r>
      <rPr>
        <sz val="20"/>
        <rFont val="方正仿宋简体"/>
        <charset val="134"/>
      </rPr>
      <t>吨饲草料，按照每吨</t>
    </r>
    <r>
      <rPr>
        <sz val="20"/>
        <rFont val="Times New Roman"/>
        <charset val="134"/>
      </rPr>
      <t>50</t>
    </r>
    <r>
      <rPr>
        <sz val="20"/>
        <rFont val="方正仿宋简体"/>
        <charset val="134"/>
      </rPr>
      <t>元的标准给予补助。已享受</t>
    </r>
    <r>
      <rPr>
        <sz val="20"/>
        <rFont val="Times New Roman"/>
        <charset val="134"/>
      </rPr>
      <t>“</t>
    </r>
    <r>
      <rPr>
        <sz val="20"/>
        <rFont val="方正仿宋简体"/>
        <charset val="134"/>
      </rPr>
      <t>良改饲</t>
    </r>
    <r>
      <rPr>
        <sz val="20"/>
        <rFont val="Times New Roman"/>
        <charset val="134"/>
      </rPr>
      <t>”</t>
    </r>
    <r>
      <rPr>
        <sz val="20"/>
        <rFont val="方正仿宋简体"/>
        <charset val="134"/>
      </rPr>
      <t>补助政策的压窖青贮，不再享受青贮饲料补助。</t>
    </r>
  </si>
  <si>
    <t>吨</t>
  </si>
  <si>
    <t>阿瓦提镇、英吾斯塘乡、琼库尔恰克乡、色力布亚镇、阿拉格尔乡、阿克萨克马热勒乡、夏马勒乡、阿纳库勒乡、巴楚镇、三岔口镇人民政府</t>
  </si>
  <si>
    <t>任述强、罗建新、包永瑞、高疆、蒋久健、李鹏辉、潘荣森、木拉提·库尔班、牛振东、汪生龙、田兵兵</t>
  </si>
  <si>
    <r>
      <rPr>
        <sz val="20"/>
        <rFont val="方正仿宋简体"/>
        <charset val="134"/>
      </rPr>
      <t>补贴饲草料吨数</t>
    </r>
    <r>
      <rPr>
        <sz val="20"/>
        <rFont val="Times New Roman"/>
        <charset val="134"/>
      </rPr>
      <t>≥74413</t>
    </r>
    <r>
      <rPr>
        <sz val="20"/>
        <rFont val="方正仿宋简体"/>
        <charset val="134"/>
      </rPr>
      <t>吨，资金使用合规率</t>
    </r>
    <r>
      <rPr>
        <sz val="20"/>
        <rFont val="Times New Roman"/>
        <charset val="134"/>
      </rPr>
      <t>=100%</t>
    </r>
    <r>
      <rPr>
        <sz val="20"/>
        <rFont val="方正仿宋简体"/>
        <charset val="134"/>
      </rPr>
      <t>。</t>
    </r>
    <r>
      <rPr>
        <b/>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≥372.065</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≥2373</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</si>
  <si>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年牛羊养殖品种改良项目</t>
    </r>
  </si>
  <si>
    <t>阿瓦提镇、英吾斯塘乡、琼库尔恰克乡、阿拉格尔乡、阿纳库勒乡、多来提巴格乡、恰尔巴格乡</t>
  </si>
  <si>
    <r>
      <rPr>
        <b/>
        <sz val="20"/>
        <rFont val="方正仿宋简体"/>
        <charset val="134"/>
      </rPr>
      <t>总投资：</t>
    </r>
    <r>
      <rPr>
        <sz val="20"/>
        <rFont val="Times New Roman"/>
        <charset val="134"/>
      </rPr>
      <t>90.216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对全县</t>
    </r>
    <r>
      <rPr>
        <sz val="20"/>
        <rFont val="Times New Roman"/>
        <charset val="134"/>
      </rPr>
      <t>7</t>
    </r>
    <r>
      <rPr>
        <sz val="20"/>
        <rFont val="方正仿宋简体"/>
        <charset val="134"/>
      </rPr>
      <t>个乡镇</t>
    </r>
    <r>
      <rPr>
        <sz val="20"/>
        <rFont val="Times New Roman"/>
        <charset val="134"/>
      </rPr>
      <t>4713</t>
    </r>
    <r>
      <rPr>
        <sz val="20"/>
        <rFont val="方正仿宋简体"/>
        <charset val="134"/>
      </rPr>
      <t>户脱贫户和监测对象实施羊养殖品种改良以奖代补项目。坚持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直接拨付到户。对母羊采用人工授精配种并定胎的，按照每只母羊</t>
    </r>
    <r>
      <rPr>
        <sz val="20"/>
        <rFont val="Times New Roman"/>
        <charset val="134"/>
      </rPr>
      <t>35</t>
    </r>
    <r>
      <rPr>
        <sz val="20"/>
        <rFont val="方正仿宋简体"/>
        <charset val="134"/>
      </rPr>
      <t>元的标准给予补助，</t>
    </r>
    <r>
      <rPr>
        <sz val="20"/>
        <rFont val="Times New Roman"/>
        <charset val="134"/>
      </rPr>
      <t>2025</t>
    </r>
    <r>
      <rPr>
        <sz val="20"/>
        <rFont val="方正仿宋简体"/>
        <charset val="134"/>
      </rPr>
      <t>年计划补贴</t>
    </r>
    <r>
      <rPr>
        <sz val="20"/>
        <rFont val="Times New Roman"/>
        <charset val="134"/>
      </rPr>
      <t>25776</t>
    </r>
    <r>
      <rPr>
        <sz val="20"/>
        <rFont val="方正仿宋简体"/>
        <charset val="134"/>
      </rPr>
      <t>只。</t>
    </r>
  </si>
  <si>
    <t>阿瓦提镇、英吾斯塘乡、琼库尔恰克乡、阿拉格尔乡、阿纳库勒乡、多来提巴格乡、恰尔巴格乡人民政府</t>
  </si>
  <si>
    <t>任述强、罗建新、包永瑞、高疆、李鹏辉、牛振东、刘山山、贾中元</t>
  </si>
  <si>
    <r>
      <rPr>
        <sz val="20"/>
        <rFont val="方正仿宋简体"/>
        <charset val="134"/>
      </rPr>
      <t>补贴品种改良母羊</t>
    </r>
    <r>
      <rPr>
        <sz val="20"/>
        <rFont val="Times New Roman"/>
        <charset val="134"/>
      </rPr>
      <t>25776</t>
    </r>
    <r>
      <rPr>
        <sz val="20"/>
        <rFont val="方正仿宋简体"/>
        <charset val="134"/>
      </rPr>
      <t>只，资金使用合规率</t>
    </r>
    <r>
      <rPr>
        <sz val="20"/>
        <rFont val="Times New Roman"/>
        <charset val="134"/>
      </rPr>
      <t>=100%</t>
    </r>
    <r>
      <rPr>
        <sz val="20"/>
        <rFont val="方正仿宋简体"/>
        <charset val="134"/>
      </rPr>
      <t>。</t>
    </r>
    <r>
      <rPr>
        <b/>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≥90.216</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≥4713</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</si>
  <si>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年常见多发病防治社会化服务项目</t>
    </r>
  </si>
  <si>
    <t>阿瓦提镇、英吾斯塘乡、琼库尔恰克乡、色力布亚镇、阿拉格尔乡、阿克萨克马热勒乡、夏马勒乡、阿纳库勒乡、巴楚镇、多来提巴格乡、恰尔巴格乡、三岔口镇</t>
  </si>
  <si>
    <r>
      <rPr>
        <b/>
        <sz val="20"/>
        <rFont val="方正仿宋简体"/>
        <charset val="134"/>
      </rPr>
      <t>总投资：</t>
    </r>
    <r>
      <rPr>
        <sz val="20"/>
        <rFont val="Times New Roman"/>
        <charset val="134"/>
      </rPr>
      <t>90.106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对全县</t>
    </r>
    <r>
      <rPr>
        <sz val="20"/>
        <rFont val="Times New Roman"/>
        <charset val="134"/>
      </rPr>
      <t>12</t>
    </r>
    <r>
      <rPr>
        <sz val="20"/>
        <rFont val="方正仿宋简体"/>
        <charset val="134"/>
      </rPr>
      <t>个乡镇</t>
    </r>
    <r>
      <rPr>
        <sz val="20"/>
        <rFont val="Times New Roman"/>
        <charset val="134"/>
      </rPr>
      <t>10969</t>
    </r>
    <r>
      <rPr>
        <sz val="20"/>
        <rFont val="方正仿宋简体"/>
        <charset val="134"/>
      </rPr>
      <t>户脱贫户和监测对象养殖羊接受常规病种免疫、药浴驱虫、环境消杀等有偿畜牧兽医社会化服务的，按照</t>
    </r>
    <r>
      <rPr>
        <sz val="20"/>
        <rFont val="Times New Roman"/>
        <charset val="134"/>
      </rPr>
      <t>10</t>
    </r>
    <r>
      <rPr>
        <sz val="20"/>
        <rFont val="方正仿宋简体"/>
        <charset val="134"/>
      </rPr>
      <t>元</t>
    </r>
    <r>
      <rPr>
        <sz val="20"/>
        <rFont val="Times New Roman"/>
        <charset val="134"/>
      </rPr>
      <t>/</t>
    </r>
    <r>
      <rPr>
        <sz val="20"/>
        <rFont val="方正仿宋简体"/>
        <charset val="134"/>
      </rPr>
      <t>只的标准给予补助，当年内每个养殖户补助不超过</t>
    </r>
    <r>
      <rPr>
        <sz val="20"/>
        <rFont val="Times New Roman"/>
        <charset val="134"/>
      </rPr>
      <t>200</t>
    </r>
    <r>
      <rPr>
        <sz val="20"/>
        <rFont val="方正仿宋简体"/>
        <charset val="134"/>
      </rPr>
      <t>元，</t>
    </r>
    <r>
      <rPr>
        <sz val="20"/>
        <rFont val="Times New Roman"/>
        <charset val="134"/>
      </rPr>
      <t>2025</t>
    </r>
    <r>
      <rPr>
        <sz val="20"/>
        <rFont val="方正仿宋简体"/>
        <charset val="134"/>
      </rPr>
      <t>年计划补贴</t>
    </r>
    <r>
      <rPr>
        <sz val="20"/>
        <rFont val="Times New Roman"/>
        <charset val="134"/>
      </rPr>
      <t>90106</t>
    </r>
    <r>
      <rPr>
        <sz val="20"/>
        <rFont val="方正仿宋简体"/>
        <charset val="134"/>
      </rPr>
      <t>只。</t>
    </r>
  </si>
  <si>
    <t>阿瓦提镇、英吾斯塘乡、琼库尔恰克乡、色力布亚镇、阿拉格尔乡、阿克萨克马热勒乡、夏马勒乡、阿纳库勒乡、巴楚镇、多来提巴格乡、恰尔巴格乡、三岔口镇人民政府</t>
  </si>
  <si>
    <t>任述强、罗建新、包永瑞、高疆、蒋久健、李鹏辉、潘荣森、木拉提·库尔班、牛振东、汪生龙、刘山山、贾中元、田兵兵</t>
  </si>
  <si>
    <r>
      <rPr>
        <sz val="20"/>
        <rFont val="方正仿宋简体"/>
        <charset val="134"/>
      </rPr>
      <t>常见多发病防治社会化服务数量</t>
    </r>
    <r>
      <rPr>
        <sz val="20"/>
        <rFont val="Times New Roman"/>
        <charset val="134"/>
      </rPr>
      <t>≥90106</t>
    </r>
    <r>
      <rPr>
        <sz val="20"/>
        <rFont val="方正仿宋简体"/>
        <charset val="134"/>
      </rPr>
      <t>只，资金使用合规率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≥90.106</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≥10969</t>
    </r>
    <r>
      <rPr>
        <sz val="20"/>
        <rFont val="方正仿宋简体"/>
        <charset val="134"/>
      </rPr>
      <t>户，通过项目实施，激发农户内生动力，有效推动庭院特色养殖发展。</t>
    </r>
  </si>
  <si>
    <r>
      <rPr>
        <sz val="20"/>
        <rFont val="方正仿宋简体"/>
        <charset val="0"/>
      </rPr>
      <t>巴楚县</t>
    </r>
    <r>
      <rPr>
        <sz val="20"/>
        <rFont val="Times New Roman"/>
        <charset val="0"/>
      </rPr>
      <t>2025</t>
    </r>
    <r>
      <rPr>
        <sz val="20"/>
        <rFont val="方正仿宋简体"/>
        <charset val="0"/>
      </rPr>
      <t>年养殖配套设施建设项目</t>
    </r>
  </si>
  <si>
    <t>阿瓦提镇、英吾斯塘乡、阿克萨克马热勒乡、夏马勒乡、阿纳库勒乡、多来提巴格乡</t>
  </si>
  <si>
    <r>
      <rPr>
        <b/>
        <sz val="20"/>
        <rFont val="方正仿宋简体"/>
        <charset val="0"/>
      </rPr>
      <t>总投资：</t>
    </r>
    <r>
      <rPr>
        <sz val="20"/>
        <rFont val="Times New Roman"/>
        <charset val="0"/>
      </rPr>
      <t>388.25</t>
    </r>
    <r>
      <rPr>
        <sz val="20"/>
        <rFont val="方正仿宋简体"/>
        <charset val="0"/>
      </rPr>
      <t>万元</t>
    </r>
    <r>
      <rPr>
        <b/>
        <sz val="20"/>
        <rFont val="Times New Roman"/>
        <charset val="0"/>
      </rPr>
      <t xml:space="preserve">
</t>
    </r>
    <r>
      <rPr>
        <b/>
        <sz val="20"/>
        <rFont val="方正仿宋简体"/>
        <charset val="0"/>
      </rPr>
      <t>建设内容：</t>
    </r>
    <r>
      <rPr>
        <sz val="20"/>
        <rFont val="Times New Roman"/>
        <charset val="0"/>
      </rPr>
      <t>1.</t>
    </r>
    <r>
      <rPr>
        <sz val="20"/>
        <rFont val="方正仿宋简体"/>
        <charset val="0"/>
      </rPr>
      <t>青贮窖建设：①对全县</t>
    </r>
    <r>
      <rPr>
        <sz val="20"/>
        <rFont val="Times New Roman"/>
        <charset val="0"/>
      </rPr>
      <t>2</t>
    </r>
    <r>
      <rPr>
        <sz val="20"/>
        <rFont val="方正仿宋简体"/>
        <charset val="0"/>
      </rPr>
      <t>个乡镇发展牛羊等养殖并经营稳定的</t>
    </r>
    <r>
      <rPr>
        <sz val="20"/>
        <rFont val="Times New Roman"/>
        <charset val="0"/>
      </rPr>
      <t>809</t>
    </r>
    <r>
      <rPr>
        <sz val="20"/>
        <rFont val="方正仿宋简体"/>
        <charset val="0"/>
      </rPr>
      <t>户脱贫户、监测对象，新建砖混结构、容积达到</t>
    </r>
    <r>
      <rPr>
        <sz val="20"/>
        <rFont val="Times New Roman"/>
        <charset val="0"/>
      </rPr>
      <t>20</t>
    </r>
    <r>
      <rPr>
        <sz val="20"/>
        <rFont val="方正仿宋简体"/>
        <charset val="0"/>
      </rPr>
      <t>立方米（含）以上的</t>
    </r>
    <r>
      <rPr>
        <sz val="20"/>
        <rFont val="Times New Roman"/>
        <charset val="0"/>
      </rPr>
      <t>809</t>
    </r>
    <r>
      <rPr>
        <sz val="20"/>
        <rFont val="方正仿宋简体"/>
        <charset val="0"/>
      </rPr>
      <t>座青贮窖，按照</t>
    </r>
    <r>
      <rPr>
        <sz val="20"/>
        <rFont val="Times New Roman"/>
        <charset val="0"/>
      </rPr>
      <t>1000</t>
    </r>
    <r>
      <rPr>
        <sz val="20"/>
        <rFont val="方正仿宋简体"/>
        <charset val="0"/>
      </rPr>
      <t>元的标准给予一次性补助，已享受援疆资金</t>
    </r>
    <r>
      <rPr>
        <sz val="20"/>
        <rFont val="Times New Roman"/>
        <charset val="0"/>
      </rPr>
      <t>“</t>
    </r>
    <r>
      <rPr>
        <sz val="20"/>
        <rFont val="方正仿宋简体"/>
        <charset val="0"/>
      </rPr>
      <t>畜禽养殖示范户建设项目</t>
    </r>
    <r>
      <rPr>
        <sz val="20"/>
        <rFont val="Times New Roman"/>
        <charset val="0"/>
      </rPr>
      <t>”</t>
    </r>
    <r>
      <rPr>
        <sz val="20"/>
        <rFont val="方正仿宋简体"/>
        <charset val="0"/>
      </rPr>
      <t>补助政策的，不再享受此项补助。其中：阿瓦提镇</t>
    </r>
    <r>
      <rPr>
        <sz val="20"/>
        <rFont val="Times New Roman"/>
        <charset val="0"/>
      </rPr>
      <t>400</t>
    </r>
    <r>
      <rPr>
        <sz val="20"/>
        <rFont val="方正仿宋简体"/>
        <charset val="0"/>
      </rPr>
      <t>户</t>
    </r>
    <r>
      <rPr>
        <sz val="20"/>
        <rFont val="Times New Roman"/>
        <charset val="0"/>
      </rPr>
      <t>400</t>
    </r>
    <r>
      <rPr>
        <sz val="20"/>
        <rFont val="方正仿宋简体"/>
        <charset val="0"/>
      </rPr>
      <t>座、阿克萨克马热勒乡</t>
    </r>
    <r>
      <rPr>
        <sz val="20"/>
        <rFont val="Times New Roman"/>
        <charset val="0"/>
      </rPr>
      <t>409</t>
    </r>
    <r>
      <rPr>
        <sz val="20"/>
        <rFont val="方正仿宋简体"/>
        <charset val="0"/>
      </rPr>
      <t>户</t>
    </r>
    <r>
      <rPr>
        <sz val="20"/>
        <rFont val="Times New Roman"/>
        <charset val="0"/>
      </rPr>
      <t>409</t>
    </r>
    <r>
      <rPr>
        <sz val="20"/>
        <rFont val="方正仿宋简体"/>
        <charset val="0"/>
      </rPr>
      <t>座。②对全县</t>
    </r>
    <r>
      <rPr>
        <sz val="20"/>
        <rFont val="Times New Roman"/>
        <charset val="0"/>
      </rPr>
      <t>2</t>
    </r>
    <r>
      <rPr>
        <sz val="20"/>
        <rFont val="方正仿宋简体"/>
        <charset val="0"/>
      </rPr>
      <t>个乡镇</t>
    </r>
    <r>
      <rPr>
        <sz val="20"/>
        <rFont val="Times New Roman"/>
        <charset val="0"/>
      </rPr>
      <t>423</t>
    </r>
    <r>
      <rPr>
        <sz val="20"/>
        <rFont val="方正仿宋简体"/>
        <charset val="0"/>
      </rPr>
      <t>户脱贫户、监测户</t>
    </r>
    <r>
      <rPr>
        <sz val="20"/>
        <rFont val="Times New Roman"/>
        <charset val="0"/>
      </rPr>
      <t>423</t>
    </r>
    <r>
      <rPr>
        <sz val="20"/>
        <rFont val="方正仿宋简体"/>
        <charset val="0"/>
      </rPr>
      <t>座改造青贮窖，按照</t>
    </r>
    <r>
      <rPr>
        <sz val="20"/>
        <rFont val="Times New Roman"/>
        <charset val="0"/>
      </rPr>
      <t>500</t>
    </r>
    <r>
      <rPr>
        <sz val="20"/>
        <rFont val="方正仿宋简体"/>
        <charset val="0"/>
      </rPr>
      <t>元的标准给予一次性补助。其中：阿瓦提镇</t>
    </r>
    <r>
      <rPr>
        <sz val="20"/>
        <rFont val="Times New Roman"/>
        <charset val="0"/>
      </rPr>
      <t>150</t>
    </r>
    <r>
      <rPr>
        <sz val="20"/>
        <rFont val="方正仿宋简体"/>
        <charset val="0"/>
      </rPr>
      <t>户</t>
    </r>
    <r>
      <rPr>
        <sz val="20"/>
        <rFont val="Times New Roman"/>
        <charset val="0"/>
      </rPr>
      <t>150</t>
    </r>
    <r>
      <rPr>
        <sz val="20"/>
        <rFont val="方正仿宋简体"/>
        <charset val="0"/>
      </rPr>
      <t>座、阿克萨克马热勒乡</t>
    </r>
    <r>
      <rPr>
        <sz val="20"/>
        <rFont val="Times New Roman"/>
        <charset val="0"/>
      </rPr>
      <t>273</t>
    </r>
    <r>
      <rPr>
        <sz val="20"/>
        <rFont val="方正仿宋简体"/>
        <charset val="0"/>
      </rPr>
      <t>户</t>
    </r>
    <r>
      <rPr>
        <sz val="20"/>
        <rFont val="Times New Roman"/>
        <charset val="0"/>
      </rPr>
      <t>273</t>
    </r>
    <r>
      <rPr>
        <sz val="20"/>
        <rFont val="方正仿宋简体"/>
        <charset val="0"/>
      </rPr>
      <t>座。</t>
    </r>
    <r>
      <rPr>
        <sz val="20"/>
        <rFont val="Times New Roman"/>
        <charset val="0"/>
      </rPr>
      <t xml:space="preserve">
2.</t>
    </r>
    <r>
      <rPr>
        <sz val="20"/>
        <rFont val="方正仿宋简体"/>
        <charset val="0"/>
      </rPr>
      <t>养殖圈舍设施改造：对全县</t>
    </r>
    <r>
      <rPr>
        <sz val="20"/>
        <rFont val="Times New Roman"/>
        <charset val="0"/>
      </rPr>
      <t>6</t>
    </r>
    <r>
      <rPr>
        <sz val="20"/>
        <rFont val="方正仿宋简体"/>
        <charset val="0"/>
      </rPr>
      <t>个乡镇发展牛羊等养殖并经营稳定的</t>
    </r>
    <r>
      <rPr>
        <sz val="20"/>
        <rFont val="Times New Roman"/>
        <charset val="0"/>
      </rPr>
      <t>2862</t>
    </r>
    <r>
      <rPr>
        <sz val="20"/>
        <rFont val="方正仿宋简体"/>
        <charset val="0"/>
      </rPr>
      <t>户脱贫户、监测对象原有的</t>
    </r>
    <r>
      <rPr>
        <sz val="20"/>
        <rFont val="Times New Roman"/>
        <charset val="0"/>
      </rPr>
      <t>2862</t>
    </r>
    <r>
      <rPr>
        <sz val="20"/>
        <rFont val="方正仿宋简体"/>
        <charset val="0"/>
      </rPr>
      <t>座养殖圈舍的围栏、食槽、饮水、棚顶、围墙等设施改造加固，符合规范养殖要求的，按照</t>
    </r>
    <r>
      <rPr>
        <sz val="20"/>
        <rFont val="Times New Roman"/>
        <charset val="0"/>
      </rPr>
      <t>1000</t>
    </r>
    <r>
      <rPr>
        <sz val="20"/>
        <rFont val="方正仿宋简体"/>
        <charset val="0"/>
      </rPr>
      <t>元的标准给予一次性补助。</t>
    </r>
  </si>
  <si>
    <t>座</t>
  </si>
  <si>
    <t>阿瓦提镇、英吾斯塘乡、阿克萨克马热勒乡、夏马勒乡、阿纳库勒乡、多来提巴格乡人民政府</t>
  </si>
  <si>
    <t>任述强、罗建新、包永瑞、潘荣森、木拉提·库尔班、牛振东、刘山山</t>
  </si>
  <si>
    <r>
      <rPr>
        <sz val="20"/>
        <rFont val="方正仿宋简体"/>
        <charset val="134"/>
      </rPr>
      <t>新建青贮窖</t>
    </r>
    <r>
      <rPr>
        <sz val="20"/>
        <rFont val="Times New Roman"/>
        <charset val="134"/>
      </rPr>
      <t>≥809</t>
    </r>
    <r>
      <rPr>
        <sz val="20"/>
        <rFont val="方正仿宋简体"/>
        <charset val="134"/>
      </rPr>
      <t>座、改造青储窖</t>
    </r>
    <r>
      <rPr>
        <sz val="20"/>
        <rFont val="Times New Roman"/>
        <charset val="134"/>
      </rPr>
      <t>≥423</t>
    </r>
    <r>
      <rPr>
        <sz val="20"/>
        <rFont val="方正仿宋简体"/>
        <charset val="134"/>
      </rPr>
      <t>座、改造圈舍</t>
    </r>
    <r>
      <rPr>
        <sz val="20"/>
        <rFont val="Times New Roman"/>
        <charset val="134"/>
      </rPr>
      <t>≥2862</t>
    </r>
    <r>
      <rPr>
        <sz val="20"/>
        <rFont val="方正仿宋简体"/>
        <charset val="134"/>
      </rPr>
      <t>座，资金使用合规率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≥388.25</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≥4096</t>
    </r>
    <r>
      <rPr>
        <sz val="20"/>
        <rFont val="方正仿宋简体"/>
        <charset val="134"/>
      </rPr>
      <t>户，通过项目实施，激发农户内生动力，有效推动庭院特色养殖发展。</t>
    </r>
  </si>
  <si>
    <r>
      <rPr>
        <sz val="20"/>
        <rFont val="方正仿宋简体"/>
        <charset val="0"/>
      </rPr>
      <t>巴楚县</t>
    </r>
    <r>
      <rPr>
        <sz val="20"/>
        <rFont val="Times New Roman"/>
        <charset val="0"/>
      </rPr>
      <t>2025</t>
    </r>
    <r>
      <rPr>
        <sz val="20"/>
        <rFont val="方正仿宋简体"/>
        <charset val="0"/>
      </rPr>
      <t>年禽类养殖补助项目</t>
    </r>
  </si>
  <si>
    <t>阿瓦提镇、色力布亚镇、阿克萨克马热勒乡</t>
  </si>
  <si>
    <r>
      <rPr>
        <b/>
        <sz val="20"/>
        <rFont val="方正仿宋简体"/>
        <charset val="0"/>
      </rPr>
      <t>总投资：</t>
    </r>
    <r>
      <rPr>
        <sz val="20"/>
        <rFont val="Times New Roman"/>
        <charset val="0"/>
      </rPr>
      <t>67.2</t>
    </r>
    <r>
      <rPr>
        <sz val="20"/>
        <rFont val="方正仿宋简体"/>
        <charset val="0"/>
      </rPr>
      <t>万元</t>
    </r>
    <r>
      <rPr>
        <b/>
        <sz val="20"/>
        <rFont val="Times New Roman"/>
        <charset val="0"/>
      </rPr>
      <t xml:space="preserve">
</t>
    </r>
    <r>
      <rPr>
        <b/>
        <sz val="20"/>
        <rFont val="方正仿宋简体"/>
        <charset val="0"/>
      </rPr>
      <t>建设内容：</t>
    </r>
    <r>
      <rPr>
        <sz val="20"/>
        <rFont val="方正仿宋简体"/>
        <charset val="0"/>
      </rPr>
      <t>为全县</t>
    </r>
    <r>
      <rPr>
        <sz val="20"/>
        <rFont val="Times New Roman"/>
        <charset val="0"/>
      </rPr>
      <t>3</t>
    </r>
    <r>
      <rPr>
        <sz val="20"/>
        <rFont val="方正仿宋简体"/>
        <charset val="0"/>
      </rPr>
      <t>个乡镇</t>
    </r>
    <r>
      <rPr>
        <sz val="20"/>
        <rFont val="Times New Roman"/>
        <charset val="0"/>
      </rPr>
      <t>854</t>
    </r>
    <r>
      <rPr>
        <sz val="20"/>
        <rFont val="方正仿宋简体"/>
        <charset val="0"/>
      </rPr>
      <t>户脱贫户和监测对象实施禽类养殖扶持以奖代补项目。坚持</t>
    </r>
    <r>
      <rPr>
        <sz val="20"/>
        <rFont val="Times New Roman"/>
        <charset val="0"/>
      </rPr>
      <t>“</t>
    </r>
    <r>
      <rPr>
        <sz val="20"/>
        <rFont val="方正仿宋简体"/>
        <charset val="0"/>
      </rPr>
      <t>先干后补、多干多补、干好再补</t>
    </r>
    <r>
      <rPr>
        <sz val="20"/>
        <rFont val="Times New Roman"/>
        <charset val="0"/>
      </rPr>
      <t>”</t>
    </r>
    <r>
      <rPr>
        <sz val="20"/>
        <rFont val="方正仿宋简体"/>
        <charset val="0"/>
      </rPr>
      <t>原则，发挥以奖代补激励作用，验收合格后，根据合格户数将申请资金按程序通过</t>
    </r>
    <r>
      <rPr>
        <sz val="20"/>
        <rFont val="Times New Roman"/>
        <charset val="0"/>
      </rPr>
      <t>“</t>
    </r>
    <r>
      <rPr>
        <sz val="20"/>
        <rFont val="方正仿宋简体"/>
        <charset val="0"/>
      </rPr>
      <t>一卡通</t>
    </r>
    <r>
      <rPr>
        <sz val="20"/>
        <rFont val="Times New Roman"/>
        <charset val="0"/>
      </rPr>
      <t>”</t>
    </r>
    <r>
      <rPr>
        <sz val="20"/>
        <rFont val="方正仿宋简体"/>
        <charset val="0"/>
      </rPr>
      <t>直接拨付到户。</t>
    </r>
    <r>
      <rPr>
        <sz val="20"/>
        <rFont val="Times New Roman"/>
        <charset val="0"/>
      </rPr>
      <t xml:space="preserve">
1.</t>
    </r>
    <r>
      <rPr>
        <sz val="20"/>
        <rFont val="方正仿宋简体"/>
        <charset val="0"/>
      </rPr>
      <t>鸡鸭鹅养殖</t>
    </r>
    <r>
      <rPr>
        <sz val="20"/>
        <rFont val="Times New Roman"/>
        <charset val="0"/>
      </rPr>
      <t>50</t>
    </r>
    <r>
      <rPr>
        <sz val="20"/>
        <rFont val="方正仿宋简体"/>
        <charset val="0"/>
      </rPr>
      <t>羽以上的（饲养</t>
    </r>
    <r>
      <rPr>
        <sz val="20"/>
        <rFont val="Times New Roman"/>
        <charset val="0"/>
      </rPr>
      <t>3</t>
    </r>
    <r>
      <rPr>
        <sz val="20"/>
        <rFont val="方正仿宋简体"/>
        <charset val="0"/>
      </rPr>
      <t>个月以上），按照每羽</t>
    </r>
    <r>
      <rPr>
        <sz val="20"/>
        <rFont val="Times New Roman"/>
        <charset val="0"/>
      </rPr>
      <t>10</t>
    </r>
    <r>
      <rPr>
        <sz val="20"/>
        <rFont val="方正仿宋简体"/>
        <charset val="0"/>
      </rPr>
      <t>元的标准给予补助，</t>
    </r>
    <r>
      <rPr>
        <sz val="20"/>
        <rFont val="Times New Roman"/>
        <charset val="0"/>
      </rPr>
      <t>2025</t>
    </r>
    <r>
      <rPr>
        <sz val="20"/>
        <rFont val="方正仿宋简体"/>
        <charset val="0"/>
      </rPr>
      <t>年计划补贴</t>
    </r>
    <r>
      <rPr>
        <sz val="20"/>
        <rFont val="Times New Roman"/>
        <charset val="0"/>
      </rPr>
      <t>41910</t>
    </r>
    <r>
      <rPr>
        <sz val="20"/>
        <rFont val="方正仿宋简体"/>
        <charset val="0"/>
      </rPr>
      <t>羽。</t>
    </r>
    <r>
      <rPr>
        <sz val="20"/>
        <rFont val="Times New Roman"/>
        <charset val="0"/>
      </rPr>
      <t xml:space="preserve">
2.</t>
    </r>
    <r>
      <rPr>
        <sz val="20"/>
        <rFont val="方正仿宋简体"/>
        <charset val="0"/>
      </rPr>
      <t>肉鸽养殖</t>
    </r>
    <r>
      <rPr>
        <sz val="20"/>
        <rFont val="Times New Roman"/>
        <charset val="0"/>
      </rPr>
      <t>100</t>
    </r>
    <r>
      <rPr>
        <sz val="20"/>
        <rFont val="方正仿宋简体"/>
        <charset val="0"/>
      </rPr>
      <t>羽以上的（饲养</t>
    </r>
    <r>
      <rPr>
        <sz val="20"/>
        <rFont val="Times New Roman"/>
        <charset val="0"/>
      </rPr>
      <t>30</t>
    </r>
    <r>
      <rPr>
        <sz val="20"/>
        <rFont val="方正仿宋简体"/>
        <charset val="0"/>
      </rPr>
      <t>天以上），按照每羽</t>
    </r>
    <r>
      <rPr>
        <sz val="20"/>
        <rFont val="Times New Roman"/>
        <charset val="0"/>
      </rPr>
      <t>3</t>
    </r>
    <r>
      <rPr>
        <sz val="20"/>
        <rFont val="方正仿宋简体"/>
        <charset val="0"/>
      </rPr>
      <t>元的标准给予补助，</t>
    </r>
    <r>
      <rPr>
        <sz val="20"/>
        <rFont val="Times New Roman"/>
        <charset val="0"/>
      </rPr>
      <t>2025</t>
    </r>
    <r>
      <rPr>
        <sz val="20"/>
        <rFont val="方正仿宋简体"/>
        <charset val="0"/>
      </rPr>
      <t>年计划补贴</t>
    </r>
    <r>
      <rPr>
        <sz val="20"/>
        <rFont val="Times New Roman"/>
        <charset val="0"/>
      </rPr>
      <t>84300</t>
    </r>
    <r>
      <rPr>
        <sz val="20"/>
        <rFont val="方正仿宋简体"/>
        <charset val="0"/>
      </rPr>
      <t>羽。</t>
    </r>
  </si>
  <si>
    <t>羽</t>
  </si>
  <si>
    <t>阿瓦提镇、色力布亚镇、阿克萨克马热勒乡人民政府</t>
  </si>
  <si>
    <t>任述强、罗建新、蒋久健、潘荣森</t>
  </si>
  <si>
    <r>
      <rPr>
        <sz val="20"/>
        <rFont val="方正仿宋简体"/>
        <charset val="134"/>
      </rPr>
      <t>养殖鸡鸭鹅数量</t>
    </r>
    <r>
      <rPr>
        <sz val="20"/>
        <rFont val="Times New Roman"/>
        <charset val="134"/>
      </rPr>
      <t>≥41910</t>
    </r>
    <r>
      <rPr>
        <sz val="20"/>
        <rFont val="方正仿宋简体"/>
        <charset val="134"/>
      </rPr>
      <t>羽、养殖肉鸽数量</t>
    </r>
    <r>
      <rPr>
        <sz val="20"/>
        <rFont val="Times New Roman"/>
        <charset val="134"/>
      </rPr>
      <t>≥84300</t>
    </r>
    <r>
      <rPr>
        <sz val="20"/>
        <rFont val="方正仿宋简体"/>
        <charset val="134"/>
      </rPr>
      <t>羽，资金使用合规率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≥67.2</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≥854</t>
    </r>
    <r>
      <rPr>
        <sz val="20"/>
        <rFont val="方正仿宋简体"/>
        <charset val="134"/>
      </rPr>
      <t>户，通过项目实施，激发农户内生动力，有效推动庭院特色养殖发展。</t>
    </r>
  </si>
  <si>
    <r>
      <rPr>
        <sz val="20"/>
        <color theme="1"/>
        <rFont val="方正仿宋简体"/>
        <charset val="134"/>
      </rPr>
      <t>巴楚县</t>
    </r>
    <r>
      <rPr>
        <sz val="20"/>
        <color theme="1"/>
        <rFont val="Times New Roman"/>
        <charset val="134"/>
      </rPr>
      <t>2025</t>
    </r>
    <r>
      <rPr>
        <sz val="20"/>
        <color theme="1"/>
        <rFont val="方正仿宋简体"/>
        <charset val="134"/>
      </rPr>
      <t>年主要粮食作物单产提升补助项目</t>
    </r>
  </si>
  <si>
    <t>阿瓦提镇、英吾斯塘乡、琼库尔恰克乡、色力布亚镇、阿拉格尔乡、阿克萨克马热勒乡、夏马勒乡、阿纳库勒乡、巴楚镇、多来提巴格乡、恰尔巴格乡</t>
  </si>
  <si>
    <r>
      <rPr>
        <b/>
        <sz val="20"/>
        <rFont val="方正仿宋简体"/>
        <charset val="134"/>
      </rPr>
      <t>总投资：</t>
    </r>
    <r>
      <rPr>
        <sz val="20"/>
        <rFont val="Times New Roman"/>
        <charset val="134"/>
      </rPr>
      <t>1083.3138</t>
    </r>
    <r>
      <rPr>
        <sz val="20"/>
        <rFont val="方正仿宋简体"/>
        <charset val="134"/>
      </rPr>
      <t>万元</t>
    </r>
    <r>
      <rPr>
        <sz val="20"/>
        <rFont val="Times New Roman"/>
        <charset val="134"/>
      </rPr>
      <t xml:space="preserve">
</t>
    </r>
    <r>
      <rPr>
        <b/>
        <sz val="20"/>
        <rFont val="方正仿宋简体"/>
        <charset val="134"/>
      </rPr>
      <t>建设内容：</t>
    </r>
    <r>
      <rPr>
        <b/>
        <sz val="20"/>
        <rFont val="Times New Roman"/>
        <charset val="134"/>
      </rPr>
      <t xml:space="preserve">
1.</t>
    </r>
    <r>
      <rPr>
        <sz val="20"/>
        <rFont val="方正仿宋简体"/>
        <charset val="134"/>
      </rPr>
      <t>对全县</t>
    </r>
    <r>
      <rPr>
        <sz val="20"/>
        <rFont val="Times New Roman"/>
        <charset val="134"/>
      </rPr>
      <t>11</t>
    </r>
    <r>
      <rPr>
        <sz val="20"/>
        <rFont val="方正仿宋简体"/>
        <charset val="134"/>
      </rPr>
      <t>个乡镇</t>
    </r>
    <r>
      <rPr>
        <sz val="20"/>
        <rFont val="Times New Roman"/>
        <charset val="134"/>
      </rPr>
      <t>9421</t>
    </r>
    <r>
      <rPr>
        <sz val="20"/>
        <rFont val="方正仿宋简体"/>
        <charset val="134"/>
      </rPr>
      <t>户脱贫户和监测对象种植的</t>
    </r>
    <r>
      <rPr>
        <sz val="20"/>
        <rFont val="Times New Roman"/>
        <charset val="134"/>
      </rPr>
      <t>64979.7</t>
    </r>
    <r>
      <rPr>
        <sz val="20"/>
        <rFont val="方正仿宋简体"/>
        <charset val="134"/>
      </rPr>
      <t>亩冬小麦以收籽粒为生产目标，种植面积</t>
    </r>
    <r>
      <rPr>
        <sz val="20"/>
        <rFont val="Times New Roman"/>
        <charset val="134"/>
      </rPr>
      <t>1</t>
    </r>
    <r>
      <rPr>
        <sz val="20"/>
        <rFont val="方正仿宋简体"/>
        <charset val="134"/>
      </rPr>
      <t>亩以上，单产较上年（按照</t>
    </r>
    <r>
      <rPr>
        <sz val="20"/>
        <rFont val="Times New Roman"/>
        <charset val="134"/>
      </rPr>
      <t>2023</t>
    </r>
    <r>
      <rPr>
        <sz val="20"/>
        <rFont val="方正仿宋简体"/>
        <charset val="134"/>
      </rPr>
      <t>年统计部门反馈数据）提升</t>
    </r>
    <r>
      <rPr>
        <sz val="20"/>
        <rFont val="Times New Roman"/>
        <charset val="134"/>
      </rPr>
      <t>1.5%</t>
    </r>
    <r>
      <rPr>
        <sz val="20"/>
        <rFont val="方正仿宋简体"/>
        <charset val="134"/>
      </rPr>
      <t>以上，玉米单产提升</t>
    </r>
    <r>
      <rPr>
        <sz val="20"/>
        <rFont val="Times New Roman"/>
        <charset val="134"/>
      </rPr>
      <t>3%</t>
    </r>
    <r>
      <rPr>
        <sz val="20"/>
        <rFont val="方正仿宋简体"/>
        <charset val="134"/>
      </rPr>
      <t>（全县提升</t>
    </r>
    <r>
      <rPr>
        <sz val="20"/>
        <rFont val="Times New Roman"/>
        <charset val="134"/>
      </rPr>
      <t>13.6</t>
    </r>
    <r>
      <rPr>
        <sz val="20"/>
        <rFont val="方正仿宋简体"/>
        <charset val="134"/>
      </rPr>
      <t>公斤）以上，每亩补贴标准</t>
    </r>
    <r>
      <rPr>
        <sz val="20"/>
        <rFont val="Times New Roman"/>
        <charset val="134"/>
      </rPr>
      <t>150</t>
    </r>
    <r>
      <rPr>
        <sz val="20"/>
        <rFont val="方正仿宋简体"/>
        <charset val="134"/>
      </rPr>
      <t>元。</t>
    </r>
    <r>
      <rPr>
        <sz val="20"/>
        <rFont val="Times New Roman"/>
        <charset val="134"/>
      </rPr>
      <t xml:space="preserve">
2.</t>
    </r>
    <r>
      <rPr>
        <sz val="20"/>
        <rFont val="方正仿宋简体"/>
        <charset val="134"/>
      </rPr>
      <t>对全县</t>
    </r>
    <r>
      <rPr>
        <sz val="20"/>
        <rFont val="Times New Roman"/>
        <charset val="134"/>
      </rPr>
      <t>2</t>
    </r>
    <r>
      <rPr>
        <sz val="20"/>
        <rFont val="方正仿宋简体"/>
        <charset val="134"/>
      </rPr>
      <t>个乡镇</t>
    </r>
    <r>
      <rPr>
        <sz val="20"/>
        <rFont val="Times New Roman"/>
        <charset val="134"/>
      </rPr>
      <t>921</t>
    </r>
    <r>
      <rPr>
        <sz val="20"/>
        <rFont val="方正仿宋简体"/>
        <charset val="134"/>
      </rPr>
      <t>户脱贫户和监测对象种植的</t>
    </r>
    <r>
      <rPr>
        <sz val="20"/>
        <rFont val="Times New Roman"/>
        <charset val="134"/>
      </rPr>
      <t>7241.22</t>
    </r>
    <r>
      <rPr>
        <sz val="20"/>
        <rFont val="方正仿宋简体"/>
        <charset val="134"/>
      </rPr>
      <t>亩玉米以收籽粒为生产目标，种植面积</t>
    </r>
    <r>
      <rPr>
        <sz val="20"/>
        <rFont val="Times New Roman"/>
        <charset val="134"/>
      </rPr>
      <t>1</t>
    </r>
    <r>
      <rPr>
        <sz val="20"/>
        <rFont val="方正仿宋简体"/>
        <charset val="134"/>
      </rPr>
      <t>亩以上，单产较上年（按照</t>
    </r>
    <r>
      <rPr>
        <sz val="20"/>
        <rFont val="Times New Roman"/>
        <charset val="134"/>
      </rPr>
      <t>2023</t>
    </r>
    <r>
      <rPr>
        <sz val="20"/>
        <rFont val="方正仿宋简体"/>
        <charset val="134"/>
      </rPr>
      <t>年统计部门反馈数据）提升</t>
    </r>
    <r>
      <rPr>
        <sz val="20"/>
        <rFont val="Times New Roman"/>
        <charset val="134"/>
      </rPr>
      <t>3%</t>
    </r>
    <r>
      <rPr>
        <sz val="20"/>
        <rFont val="方正仿宋简体"/>
        <charset val="134"/>
      </rPr>
      <t>（全县提升</t>
    </r>
    <r>
      <rPr>
        <sz val="20"/>
        <rFont val="Times New Roman"/>
        <charset val="134"/>
      </rPr>
      <t>13.6</t>
    </r>
    <r>
      <rPr>
        <sz val="20"/>
        <rFont val="方正仿宋简体"/>
        <charset val="134"/>
      </rPr>
      <t>公斤）以上，每亩补贴标准</t>
    </r>
    <r>
      <rPr>
        <sz val="20"/>
        <rFont val="Times New Roman"/>
        <charset val="134"/>
      </rPr>
      <t>150</t>
    </r>
    <r>
      <rPr>
        <sz val="20"/>
        <rFont val="方正仿宋简体"/>
        <charset val="134"/>
      </rPr>
      <t>元。</t>
    </r>
  </si>
  <si>
    <t>阿瓦提镇、英吾斯塘乡、琼库尔恰克乡、色力布亚镇、阿拉格尔乡、阿克萨克马热勒乡、夏马勒乡、阿纳库勒乡、巴楚镇、多来提巴格乡、恰尔巴格乡人民政府</t>
  </si>
  <si>
    <t>耿德一、罗建新、包永瑞、高疆、蒋久健、李鹏辉、潘荣森、木拉提·库尔班、牛振东、汪生龙、刘山山、贾中元</t>
  </si>
  <si>
    <r>
      <rPr>
        <sz val="20"/>
        <rFont val="方正仿宋简体"/>
        <charset val="134"/>
      </rPr>
      <t>补贴小麦种植面积</t>
    </r>
    <r>
      <rPr>
        <sz val="20"/>
        <rFont val="Times New Roman"/>
        <charset val="134"/>
      </rPr>
      <t>≥64979.7</t>
    </r>
    <r>
      <rPr>
        <sz val="20"/>
        <rFont val="方正仿宋简体"/>
        <charset val="134"/>
      </rPr>
      <t>亩、玉米种植</t>
    </r>
    <r>
      <rPr>
        <sz val="20"/>
        <rFont val="Times New Roman"/>
        <charset val="134"/>
      </rPr>
      <t>≥7241.22</t>
    </r>
    <r>
      <rPr>
        <sz val="20"/>
        <rFont val="方正仿宋简体"/>
        <charset val="134"/>
      </rPr>
      <t>亩，资金使用合规率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≥1083.3138</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≥10342</t>
    </r>
    <r>
      <rPr>
        <sz val="20"/>
        <rFont val="方正仿宋简体"/>
        <charset val="134"/>
      </rPr>
      <t>户，通过项目实施，激发农户内生动力，有效保障粮食安全。</t>
    </r>
  </si>
  <si>
    <r>
      <rPr>
        <sz val="20"/>
        <color theme="1"/>
        <rFont val="方正仿宋简体"/>
        <charset val="134"/>
      </rPr>
      <t>巴楚县</t>
    </r>
    <r>
      <rPr>
        <sz val="20"/>
        <color theme="1"/>
        <rFont val="Times New Roman"/>
        <charset val="134"/>
      </rPr>
      <t>2025</t>
    </r>
    <r>
      <rPr>
        <sz val="20"/>
        <color theme="1"/>
        <rFont val="方正仿宋简体"/>
        <charset val="134"/>
      </rPr>
      <t>年农业生产关键技术应用补助项目</t>
    </r>
  </si>
  <si>
    <t>阿瓦提镇、英吾斯塘乡、琼库尔恰克乡、阿拉格尔乡、阿克萨克马热勒乡、阿纳库勒乡、巴楚镇、多来提巴格乡、恰尔巴格乡</t>
  </si>
  <si>
    <r>
      <rPr>
        <b/>
        <sz val="20"/>
        <rFont val="方正仿宋简体"/>
        <charset val="134"/>
      </rPr>
      <t>总投资：</t>
    </r>
    <r>
      <rPr>
        <sz val="20"/>
        <rFont val="Times New Roman"/>
        <charset val="134"/>
      </rPr>
      <t>106.80246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对全县</t>
    </r>
    <r>
      <rPr>
        <sz val="20"/>
        <rFont val="Times New Roman"/>
        <charset val="134"/>
      </rPr>
      <t>9</t>
    </r>
    <r>
      <rPr>
        <sz val="20"/>
        <rFont val="方正仿宋简体"/>
        <charset val="134"/>
      </rPr>
      <t>个乡镇</t>
    </r>
    <r>
      <rPr>
        <sz val="20"/>
        <rFont val="Times New Roman"/>
        <charset val="134"/>
      </rPr>
      <t>4195</t>
    </r>
    <r>
      <rPr>
        <sz val="20"/>
        <rFont val="方正仿宋简体"/>
        <charset val="134"/>
      </rPr>
      <t>户脱贫户和监测对象实施节水滴灌灌溉模式，实现水肥一体化种植的</t>
    </r>
    <r>
      <rPr>
        <sz val="20"/>
        <rFont val="Times New Roman"/>
        <charset val="134"/>
      </rPr>
      <t>35600.82</t>
    </r>
    <r>
      <rPr>
        <sz val="20"/>
        <rFont val="方正仿宋简体"/>
        <charset val="134"/>
      </rPr>
      <t>亩小麦，按照每亩</t>
    </r>
    <r>
      <rPr>
        <sz val="20"/>
        <rFont val="Times New Roman"/>
        <charset val="134"/>
      </rPr>
      <t>30</t>
    </r>
    <r>
      <rPr>
        <sz val="20"/>
        <rFont val="方正仿宋简体"/>
        <charset val="134"/>
      </rPr>
      <t>元的标准给予补助。</t>
    </r>
  </si>
  <si>
    <t>阿瓦提镇、英吾斯塘乡、琼库尔恰克乡、阿拉格尔乡、阿克萨克马热勒乡、阿纳库勒乡、巴楚镇、多来提巴格乡、恰尔巴格乡人民政府</t>
  </si>
  <si>
    <t>耿德一、罗建新、包永瑞、高疆、李鹏辉、潘荣森、牛振东、汪生龙、刘山山、贾中元</t>
  </si>
  <si>
    <r>
      <rPr>
        <sz val="20"/>
        <rFont val="方正仿宋简体"/>
        <charset val="134"/>
      </rPr>
      <t>补贴节水滴灌面积</t>
    </r>
    <r>
      <rPr>
        <sz val="20"/>
        <rFont val="Times New Roman"/>
        <charset val="134"/>
      </rPr>
      <t>≥,35600.82</t>
    </r>
    <r>
      <rPr>
        <sz val="20"/>
        <rFont val="方正仿宋简体"/>
        <charset val="134"/>
      </rPr>
      <t>亩，资金使用合规率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≥106.80246</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≥4195</t>
    </r>
    <r>
      <rPr>
        <sz val="20"/>
        <rFont val="方正仿宋简体"/>
        <charset val="134"/>
      </rPr>
      <t>户，通过项目实施，激发农户内生动力，有效保障粮食安全。</t>
    </r>
  </si>
  <si>
    <t>林果业品种优化补助项目</t>
  </si>
  <si>
    <t>林草基地建设</t>
  </si>
  <si>
    <t>阿瓦提镇、阿拉格尔乡、阿克萨克马热勒乡</t>
  </si>
  <si>
    <r>
      <rPr>
        <b/>
        <sz val="20"/>
        <rFont val="方正仿宋简体"/>
        <charset val="134"/>
      </rPr>
      <t>总投资：</t>
    </r>
    <r>
      <rPr>
        <sz val="20"/>
        <rFont val="Times New Roman"/>
        <charset val="134"/>
      </rPr>
      <t>53.8360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t>
    </r>
    <r>
      <rPr>
        <sz val="20"/>
        <rFont val="Times New Roman"/>
        <charset val="134"/>
      </rPr>
      <t>572</t>
    </r>
    <r>
      <rPr>
        <sz val="20"/>
        <rFont val="方正仿宋简体"/>
        <charset val="134"/>
      </rPr>
      <t>户脱贫户和监测对象</t>
    </r>
    <r>
      <rPr>
        <sz val="20"/>
        <rFont val="Times New Roman"/>
        <charset val="134"/>
      </rPr>
      <t>4305.53</t>
    </r>
    <r>
      <rPr>
        <sz val="20"/>
        <rFont val="方正仿宋简体"/>
        <charset val="134"/>
      </rPr>
      <t>亩</t>
    </r>
    <r>
      <rPr>
        <sz val="20"/>
        <rFont val="Times New Roman"/>
        <charset val="134"/>
      </rPr>
      <t>79418</t>
    </r>
    <r>
      <rPr>
        <sz val="20"/>
        <rFont val="方正仿宋简体"/>
        <charset val="134"/>
      </rPr>
      <t>株其中：核桃</t>
    </r>
    <r>
      <rPr>
        <sz val="20"/>
        <rFont val="Times New Roman"/>
        <charset val="134"/>
      </rPr>
      <t>468</t>
    </r>
    <r>
      <rPr>
        <sz val="20"/>
        <rFont val="方正仿宋简体"/>
        <charset val="134"/>
      </rPr>
      <t>户</t>
    </r>
    <r>
      <rPr>
        <sz val="20"/>
        <rFont val="Times New Roman"/>
        <charset val="134"/>
      </rPr>
      <t>3927.53</t>
    </r>
    <r>
      <rPr>
        <sz val="20"/>
        <rFont val="方正仿宋简体"/>
        <charset val="134"/>
      </rPr>
      <t>亩</t>
    </r>
    <r>
      <rPr>
        <sz val="20"/>
        <rFont val="Times New Roman"/>
        <charset val="134"/>
      </rPr>
      <t>25418</t>
    </r>
    <r>
      <rPr>
        <sz val="20"/>
        <rFont val="方正仿宋简体"/>
        <charset val="134"/>
      </rPr>
      <t>株，红枣</t>
    </r>
    <r>
      <rPr>
        <sz val="20"/>
        <rFont val="Times New Roman"/>
        <charset val="134"/>
      </rPr>
      <t>104</t>
    </r>
    <r>
      <rPr>
        <sz val="20"/>
        <rFont val="方正仿宋简体"/>
        <charset val="134"/>
      </rPr>
      <t>户</t>
    </r>
    <r>
      <rPr>
        <sz val="20"/>
        <rFont val="Times New Roman"/>
        <charset val="134"/>
      </rPr>
      <t>378</t>
    </r>
    <r>
      <rPr>
        <sz val="20"/>
        <rFont val="方正仿宋简体"/>
        <charset val="134"/>
      </rPr>
      <t>亩</t>
    </r>
    <r>
      <rPr>
        <sz val="20"/>
        <rFont val="Times New Roman"/>
        <charset val="134"/>
      </rPr>
      <t>3000</t>
    </r>
    <r>
      <rPr>
        <sz val="20"/>
        <rFont val="方正仿宋简体"/>
        <charset val="134"/>
      </rPr>
      <t>株。实施林果业扶持以奖代补项目。坚持</t>
    </r>
    <r>
      <rPr>
        <sz val="20"/>
        <rFont val="Times New Roman"/>
        <charset val="134"/>
      </rPr>
      <t>“</t>
    </r>
    <r>
      <rPr>
        <sz val="20"/>
        <rFont val="方正仿宋简体"/>
        <charset val="134"/>
      </rPr>
      <t>先干后补，干好再补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直接拨付到户。对核桃，红枣采取高接换头，补齐缺株等措施进行品种统一和更新改良，嫁接成活率达到</t>
    </r>
    <r>
      <rPr>
        <sz val="20"/>
        <rFont val="Times New Roman"/>
        <charset val="134"/>
      </rPr>
      <t>85%</t>
    </r>
    <r>
      <rPr>
        <sz val="20"/>
        <rFont val="方正仿宋简体"/>
        <charset val="134"/>
      </rPr>
      <t>，良种覆盖率</t>
    </r>
    <r>
      <rPr>
        <sz val="20"/>
        <rFont val="Times New Roman"/>
        <charset val="134"/>
      </rPr>
      <t>90%</t>
    </r>
    <r>
      <rPr>
        <sz val="20"/>
        <rFont val="方正仿宋简体"/>
        <charset val="134"/>
      </rPr>
      <t>以上的，①按照核桃</t>
    </r>
    <r>
      <rPr>
        <sz val="20"/>
        <rFont val="Times New Roman"/>
        <charset val="134"/>
      </rPr>
      <t>20</t>
    </r>
    <r>
      <rPr>
        <sz val="20"/>
        <rFont val="方正仿宋简体"/>
        <charset val="134"/>
      </rPr>
      <t>元</t>
    </r>
    <r>
      <rPr>
        <sz val="20"/>
        <rFont val="Times New Roman"/>
        <charset val="134"/>
      </rPr>
      <t>/</t>
    </r>
    <r>
      <rPr>
        <sz val="20"/>
        <rFont val="方正仿宋简体"/>
        <charset val="134"/>
      </rPr>
      <t>株，每亩补助标准不超过</t>
    </r>
    <r>
      <rPr>
        <sz val="20"/>
        <rFont val="Times New Roman"/>
        <charset val="134"/>
      </rPr>
      <t>400</t>
    </r>
    <r>
      <rPr>
        <sz val="20"/>
        <rFont val="方正仿宋简体"/>
        <charset val="134"/>
      </rPr>
      <t>元</t>
    </r>
    <r>
      <rPr>
        <sz val="20"/>
        <rFont val="Times New Roman"/>
        <charset val="134"/>
      </rPr>
      <t>;</t>
    </r>
    <r>
      <rPr>
        <sz val="20"/>
        <rFont val="方正仿宋简体"/>
        <charset val="134"/>
      </rPr>
      <t>②按照红枣</t>
    </r>
    <r>
      <rPr>
        <sz val="20"/>
        <rFont val="Times New Roman"/>
        <charset val="134"/>
      </rPr>
      <t>10</t>
    </r>
    <r>
      <rPr>
        <sz val="20"/>
        <rFont val="方正仿宋简体"/>
        <charset val="134"/>
      </rPr>
      <t>元</t>
    </r>
    <r>
      <rPr>
        <sz val="20"/>
        <rFont val="Times New Roman"/>
        <charset val="134"/>
      </rPr>
      <t>/</t>
    </r>
    <r>
      <rPr>
        <sz val="20"/>
        <rFont val="方正仿宋简体"/>
        <charset val="134"/>
      </rPr>
      <t>株，每亩补助标准不超过</t>
    </r>
    <r>
      <rPr>
        <sz val="20"/>
        <rFont val="Times New Roman"/>
        <charset val="134"/>
      </rPr>
      <t>400</t>
    </r>
    <r>
      <rPr>
        <sz val="20"/>
        <rFont val="方正仿宋简体"/>
        <charset val="134"/>
      </rPr>
      <t>元。</t>
    </r>
  </si>
  <si>
    <t>株</t>
  </si>
  <si>
    <r>
      <rPr>
        <sz val="16"/>
        <rFont val="方正仿宋简体"/>
        <charset val="134"/>
      </rPr>
      <t>县林业和草原局</t>
    </r>
  </si>
  <si>
    <t>县林业和草原局</t>
  </si>
  <si>
    <t>谢云</t>
  </si>
  <si>
    <r>
      <rPr>
        <sz val="20"/>
        <color theme="1"/>
        <rFont val="方正仿宋简体"/>
        <charset val="134"/>
      </rPr>
      <t>补贴核桃、红枣数量</t>
    </r>
    <r>
      <rPr>
        <sz val="20"/>
        <color theme="1"/>
        <rFont val="Times New Roman"/>
        <charset val="134"/>
      </rPr>
      <t>≥79418</t>
    </r>
    <r>
      <rPr>
        <sz val="20"/>
        <color theme="1"/>
        <rFont val="方正仿宋简体"/>
        <charset val="134"/>
      </rPr>
      <t>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b/>
        <sz val="20"/>
        <color theme="1"/>
        <rFont val="方正仿宋简体"/>
        <charset val="134"/>
      </rPr>
      <t>经济效益</t>
    </r>
    <r>
      <rPr>
        <sz val="20"/>
        <color theme="1"/>
        <rFont val="方正仿宋简体"/>
        <charset val="134"/>
      </rPr>
      <t>：带动脱贫户（含监测帮扶对象）全年总收入</t>
    </r>
    <r>
      <rPr>
        <sz val="20"/>
        <color theme="1"/>
        <rFont val="Times New Roman"/>
        <charset val="134"/>
      </rPr>
      <t>≥53.8360</t>
    </r>
    <r>
      <rPr>
        <sz val="20"/>
        <color theme="1"/>
        <rFont val="方正仿宋简体"/>
        <charset val="134"/>
      </rPr>
      <t>万元。</t>
    </r>
    <r>
      <rPr>
        <sz val="20"/>
        <color theme="1"/>
        <rFont val="Times New Roman"/>
        <charset val="134"/>
      </rPr>
      <t xml:space="preserve">
</t>
    </r>
    <r>
      <rPr>
        <b/>
        <sz val="20"/>
        <color theme="1"/>
        <rFont val="方正仿宋简体"/>
        <charset val="134"/>
      </rPr>
      <t>社会效益</t>
    </r>
    <r>
      <rPr>
        <sz val="20"/>
        <color theme="1"/>
        <rFont val="方正仿宋简体"/>
        <charset val="134"/>
      </rPr>
      <t>：受益脱贫户（含监测帮扶对象）户数</t>
    </r>
    <r>
      <rPr>
        <sz val="20"/>
        <color theme="1"/>
        <rFont val="Times New Roman"/>
        <charset val="134"/>
      </rPr>
      <t>≥572</t>
    </r>
    <r>
      <rPr>
        <sz val="20"/>
        <color theme="1"/>
        <rFont val="方正仿宋简体"/>
        <charset val="134"/>
      </rPr>
      <t>户，通过项目实施，激发农户内生动力，有效推动林果业提质增效。</t>
    </r>
  </si>
  <si>
    <t>林果业整形修剪补助项目</t>
  </si>
  <si>
    <t>阿瓦提镇、英吾斯塘乡、琼库恰克乡、色力布亚镇、阿拉格尔乡、阿克萨克马热勒乡、多来提巴格乡、阿纳库勒乡、恰尔巴格乡</t>
  </si>
  <si>
    <r>
      <rPr>
        <b/>
        <sz val="20"/>
        <rFont val="方正仿宋简体"/>
        <charset val="134"/>
      </rPr>
      <t>总投资：</t>
    </r>
    <r>
      <rPr>
        <sz val="20"/>
        <rFont val="Times New Roman"/>
        <charset val="134"/>
      </rPr>
      <t>237.05728</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对</t>
    </r>
    <r>
      <rPr>
        <sz val="20"/>
        <rFont val="Times New Roman"/>
        <charset val="134"/>
      </rPr>
      <t>4496</t>
    </r>
    <r>
      <rPr>
        <sz val="20"/>
        <rFont val="方正仿宋简体"/>
        <charset val="134"/>
      </rPr>
      <t>户脱贫户和监测对象</t>
    </r>
    <r>
      <rPr>
        <sz val="20"/>
        <rFont val="Times New Roman"/>
        <charset val="134"/>
      </rPr>
      <t>29632.16</t>
    </r>
    <r>
      <rPr>
        <sz val="20"/>
        <rFont val="方正仿宋简体"/>
        <charset val="134"/>
      </rPr>
      <t>亩，其中：核桃</t>
    </r>
    <r>
      <rPr>
        <sz val="20"/>
        <rFont val="Times New Roman"/>
        <charset val="134"/>
      </rPr>
      <t>2506</t>
    </r>
    <r>
      <rPr>
        <sz val="20"/>
        <rFont val="方正仿宋简体"/>
        <charset val="134"/>
      </rPr>
      <t>户</t>
    </r>
    <r>
      <rPr>
        <sz val="20"/>
        <rFont val="Times New Roman"/>
        <charset val="134"/>
      </rPr>
      <t>24915.2</t>
    </r>
    <r>
      <rPr>
        <sz val="20"/>
        <rFont val="方正仿宋简体"/>
        <charset val="134"/>
      </rPr>
      <t>亩，红枣</t>
    </r>
    <r>
      <rPr>
        <sz val="20"/>
        <rFont val="Times New Roman"/>
        <charset val="134"/>
      </rPr>
      <t xml:space="preserve"> 199</t>
    </r>
    <r>
      <rPr>
        <sz val="20"/>
        <rFont val="方正仿宋简体"/>
        <charset val="134"/>
      </rPr>
      <t>户</t>
    </r>
    <r>
      <rPr>
        <sz val="20"/>
        <rFont val="Times New Roman"/>
        <charset val="134"/>
      </rPr>
      <t>4716.96</t>
    </r>
    <r>
      <rPr>
        <sz val="20"/>
        <rFont val="方正仿宋简体"/>
        <charset val="134"/>
      </rPr>
      <t>亩。对监测对象种植</t>
    </r>
    <r>
      <rPr>
        <sz val="20"/>
        <rFont val="Times New Roman"/>
        <charset val="134"/>
      </rPr>
      <t>1</t>
    </r>
    <r>
      <rPr>
        <sz val="20"/>
        <rFont val="方正仿宋简体"/>
        <charset val="134"/>
      </rPr>
      <t>亩以上（亩均保有</t>
    </r>
    <r>
      <rPr>
        <sz val="20"/>
        <rFont val="Times New Roman"/>
        <charset val="134"/>
      </rPr>
      <t>20</t>
    </r>
    <r>
      <rPr>
        <sz val="20"/>
        <rFont val="方正仿宋简体"/>
        <charset val="134"/>
      </rPr>
      <t>株以上），通过林果技术服务合作社等专业技术团队对休眠期、生长期果树开展修剪对核桃、红枣，按照每亩</t>
    </r>
    <r>
      <rPr>
        <sz val="20"/>
        <rFont val="Times New Roman"/>
        <charset val="134"/>
      </rPr>
      <t>80</t>
    </r>
    <r>
      <rPr>
        <sz val="20"/>
        <rFont val="方正仿宋简体"/>
        <charset val="134"/>
      </rPr>
      <t>元标准给予补助。计划合计补助</t>
    </r>
    <r>
      <rPr>
        <sz val="20"/>
        <rFont val="Times New Roman"/>
        <charset val="134"/>
      </rPr>
      <t>29632.16</t>
    </r>
    <r>
      <rPr>
        <sz val="20"/>
        <rFont val="方正仿宋简体"/>
        <charset val="134"/>
      </rPr>
      <t>亩。</t>
    </r>
  </si>
  <si>
    <r>
      <rPr>
        <sz val="20"/>
        <rFont val="方正仿宋简体"/>
        <charset val="134"/>
      </rPr>
      <t>补贴核桃、红枣整形修剪面积</t>
    </r>
    <r>
      <rPr>
        <sz val="20"/>
        <rFont val="Times New Roman"/>
        <charset val="134"/>
      </rPr>
      <t>≥29632.16</t>
    </r>
    <r>
      <rPr>
        <sz val="20"/>
        <rFont val="方正仿宋简体"/>
        <charset val="134"/>
      </rPr>
      <t>亩，资金使用合规率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≥237.05728</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≥4496</t>
    </r>
    <r>
      <rPr>
        <sz val="20"/>
        <rFont val="方正仿宋简体"/>
        <charset val="134"/>
      </rPr>
      <t>户，通过项目实施，激发农户内生动力，有效推动林果业提质增效。</t>
    </r>
  </si>
  <si>
    <t>林果业病虫害防治补助项目</t>
  </si>
  <si>
    <r>
      <rPr>
        <b/>
        <sz val="20"/>
        <rFont val="方正仿宋简体"/>
        <charset val="134"/>
      </rPr>
      <t>总投资：</t>
    </r>
    <r>
      <rPr>
        <sz val="20"/>
        <rFont val="Times New Roman"/>
        <charset val="134"/>
      </rPr>
      <t>265.36464</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对</t>
    </r>
    <r>
      <rPr>
        <sz val="20"/>
        <rFont val="Times New Roman"/>
        <charset val="134"/>
      </rPr>
      <t>4533</t>
    </r>
    <r>
      <rPr>
        <sz val="20"/>
        <rFont val="方正仿宋简体"/>
        <charset val="134"/>
      </rPr>
      <t>户脱贫户和监测对象</t>
    </r>
    <r>
      <rPr>
        <sz val="20"/>
        <rFont val="Times New Roman"/>
        <charset val="134"/>
      </rPr>
      <t>29632.16</t>
    </r>
    <r>
      <rPr>
        <sz val="20"/>
        <rFont val="方正仿宋简体"/>
        <charset val="134"/>
      </rPr>
      <t>亩，其中：核桃</t>
    </r>
    <r>
      <rPr>
        <sz val="20"/>
        <rFont val="Times New Roman"/>
        <charset val="134"/>
      </rPr>
      <t>3475</t>
    </r>
    <r>
      <rPr>
        <sz val="20"/>
        <rFont val="方正仿宋简体"/>
        <charset val="134"/>
      </rPr>
      <t>户</t>
    </r>
    <r>
      <rPr>
        <sz val="20"/>
        <rFont val="Times New Roman"/>
        <charset val="134"/>
      </rPr>
      <t>24915.2</t>
    </r>
    <r>
      <rPr>
        <sz val="20"/>
        <rFont val="方正仿宋简体"/>
        <charset val="134"/>
      </rPr>
      <t>亩，红枣</t>
    </r>
    <r>
      <rPr>
        <sz val="20"/>
        <rFont val="Times New Roman"/>
        <charset val="134"/>
      </rPr>
      <t xml:space="preserve"> 1058</t>
    </r>
    <r>
      <rPr>
        <sz val="20"/>
        <rFont val="方正仿宋简体"/>
        <charset val="134"/>
      </rPr>
      <t>户</t>
    </r>
    <r>
      <rPr>
        <sz val="20"/>
        <rFont val="Times New Roman"/>
        <charset val="134"/>
      </rPr>
      <t>4716.96</t>
    </r>
    <r>
      <rPr>
        <sz val="20"/>
        <rFont val="方正仿宋简体"/>
        <charset val="134"/>
      </rPr>
      <t>亩。坚持</t>
    </r>
    <r>
      <rPr>
        <sz val="20"/>
        <rFont val="Times New Roman"/>
        <charset val="134"/>
      </rPr>
      <t>“</t>
    </r>
    <r>
      <rPr>
        <sz val="20"/>
        <rFont val="方正仿宋简体"/>
        <charset val="134"/>
      </rPr>
      <t>先干后补，干好再补</t>
    </r>
    <r>
      <rPr>
        <sz val="20"/>
        <rFont val="Times New Roman"/>
        <charset val="134"/>
      </rPr>
      <t>”</t>
    </r>
    <r>
      <rPr>
        <sz val="20"/>
        <rFont val="方正仿宋简体"/>
        <charset val="134"/>
      </rPr>
      <t>原则，发挥以奖代补激励作用，验收合格后，根据合格户数将申请资金按程序通过</t>
    </r>
    <r>
      <rPr>
        <sz val="20"/>
        <rFont val="Times New Roman"/>
        <charset val="134"/>
      </rPr>
      <t>“</t>
    </r>
    <r>
      <rPr>
        <sz val="20"/>
        <rFont val="方正仿宋简体"/>
        <charset val="134"/>
      </rPr>
      <t>一卡通</t>
    </r>
    <r>
      <rPr>
        <sz val="20"/>
        <rFont val="Times New Roman"/>
        <charset val="134"/>
      </rPr>
      <t>”</t>
    </r>
    <r>
      <rPr>
        <sz val="20"/>
        <rFont val="方正仿宋简体"/>
        <charset val="134"/>
      </rPr>
      <t>直接拨付到户。对种植</t>
    </r>
    <r>
      <rPr>
        <sz val="20"/>
        <rFont val="Times New Roman"/>
        <charset val="134"/>
      </rPr>
      <t>1</t>
    </r>
    <r>
      <rPr>
        <sz val="20"/>
        <rFont val="方正仿宋简体"/>
        <charset val="134"/>
      </rPr>
      <t>亩以上（亩均保有</t>
    </r>
    <r>
      <rPr>
        <sz val="20"/>
        <rFont val="Times New Roman"/>
        <charset val="134"/>
      </rPr>
      <t>20</t>
    </r>
    <r>
      <rPr>
        <sz val="20"/>
        <rFont val="方正仿宋简体"/>
        <charset val="134"/>
      </rPr>
      <t>株以上），通过林果技术服务合作社等专业技术团队开展果树病虫害防治，使用绿色食品允许范围内的农药和绿色防治率</t>
    </r>
    <r>
      <rPr>
        <sz val="20"/>
        <rFont val="Times New Roman"/>
        <charset val="134"/>
      </rPr>
      <t>100%</t>
    </r>
    <r>
      <rPr>
        <sz val="20"/>
        <rFont val="方正仿宋简体"/>
        <charset val="134"/>
      </rPr>
      <t>的，①核桃按照每亩</t>
    </r>
    <r>
      <rPr>
        <sz val="20"/>
        <rFont val="Times New Roman"/>
        <charset val="134"/>
      </rPr>
      <t>80</t>
    </r>
    <r>
      <rPr>
        <sz val="20"/>
        <rFont val="方正仿宋简体"/>
        <charset val="134"/>
      </rPr>
      <t>元的标准给予补助；②红枣按照每亩</t>
    </r>
    <r>
      <rPr>
        <sz val="20"/>
        <rFont val="Times New Roman"/>
        <charset val="134"/>
      </rPr>
      <t>140</t>
    </r>
    <r>
      <rPr>
        <sz val="20"/>
        <rFont val="方正仿宋简体"/>
        <charset val="134"/>
      </rPr>
      <t>元的标准给予补助。</t>
    </r>
  </si>
  <si>
    <r>
      <rPr>
        <sz val="20"/>
        <rFont val="方正仿宋简体"/>
        <charset val="134"/>
      </rPr>
      <t>补贴核桃、红枣病虫害防治面积</t>
    </r>
    <r>
      <rPr>
        <sz val="20"/>
        <rFont val="Times New Roman"/>
        <charset val="134"/>
      </rPr>
      <t>≥29632.16</t>
    </r>
    <r>
      <rPr>
        <sz val="20"/>
        <rFont val="方正仿宋简体"/>
        <charset val="134"/>
      </rPr>
      <t>亩，资金使用合规率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经济效益</t>
    </r>
    <r>
      <rPr>
        <sz val="20"/>
        <rFont val="方正仿宋简体"/>
        <charset val="134"/>
      </rPr>
      <t>：带动脱贫户（含监测帮扶对象）全年总收入</t>
    </r>
    <r>
      <rPr>
        <sz val="20"/>
        <rFont val="Times New Roman"/>
        <charset val="134"/>
      </rPr>
      <t>≥265.36464</t>
    </r>
    <r>
      <rPr>
        <sz val="20"/>
        <rFont val="方正仿宋简体"/>
        <charset val="134"/>
      </rPr>
      <t>万元。</t>
    </r>
    <r>
      <rPr>
        <sz val="20"/>
        <rFont val="Times New Roman"/>
        <charset val="134"/>
      </rPr>
      <t xml:space="preserve">
</t>
    </r>
    <r>
      <rPr>
        <b/>
        <sz val="20"/>
        <rFont val="方正仿宋简体"/>
        <charset val="134"/>
      </rPr>
      <t>社会效益</t>
    </r>
    <r>
      <rPr>
        <sz val="20"/>
        <rFont val="方正仿宋简体"/>
        <charset val="134"/>
      </rPr>
      <t>：受益脱贫户（含监测帮扶对象）户数</t>
    </r>
    <r>
      <rPr>
        <sz val="20"/>
        <rFont val="Times New Roman"/>
        <charset val="134"/>
      </rPr>
      <t>≥4533</t>
    </r>
    <r>
      <rPr>
        <sz val="20"/>
        <rFont val="方正仿宋简体"/>
        <charset val="134"/>
      </rPr>
      <t>户，通过项目实施，激发农户内生动力，有效推动林果业提质增效。</t>
    </r>
  </si>
  <si>
    <r>
      <rPr>
        <sz val="20"/>
        <color theme="1"/>
        <rFont val="方正仿宋简体"/>
        <charset val="134"/>
      </rPr>
      <t>巴楚县</t>
    </r>
    <r>
      <rPr>
        <sz val="20"/>
        <color theme="1"/>
        <rFont val="Times New Roman"/>
        <charset val="134"/>
      </rPr>
      <t>2025</t>
    </r>
    <r>
      <rPr>
        <sz val="20"/>
        <color theme="1"/>
        <rFont val="方正仿宋简体"/>
        <charset val="134"/>
      </rPr>
      <t>年庭院经济发展补助项目</t>
    </r>
  </si>
  <si>
    <t>庭院经济</t>
  </si>
  <si>
    <r>
      <rPr>
        <b/>
        <sz val="20"/>
        <rFont val="方正仿宋简体"/>
        <charset val="134"/>
      </rPr>
      <t>总投资：</t>
    </r>
    <r>
      <rPr>
        <sz val="20"/>
        <rFont val="Times New Roman"/>
        <charset val="134"/>
      </rPr>
      <t>393.74</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对全县</t>
    </r>
    <r>
      <rPr>
        <sz val="20"/>
        <rFont val="Times New Roman"/>
        <charset val="134"/>
      </rPr>
      <t>12</t>
    </r>
    <r>
      <rPr>
        <sz val="20"/>
        <rFont val="方正仿宋简体"/>
        <charset val="134"/>
      </rPr>
      <t>个乡镇</t>
    </r>
    <r>
      <rPr>
        <sz val="20"/>
        <rFont val="Times New Roman"/>
        <charset val="134"/>
      </rPr>
      <t>10573</t>
    </r>
    <r>
      <rPr>
        <sz val="20"/>
        <rFont val="方正仿宋简体"/>
        <charset val="134"/>
      </rPr>
      <t>户脱贫户、监测对象利用房前屋后、前庭后院发展家庭特色种植，种植面积在</t>
    </r>
    <r>
      <rPr>
        <sz val="20"/>
        <rFont val="Times New Roman"/>
        <charset val="134"/>
      </rPr>
      <t>0.2</t>
    </r>
    <r>
      <rPr>
        <sz val="20"/>
        <rFont val="方正仿宋简体"/>
        <charset val="134"/>
      </rPr>
      <t>亩及以上并产生一定效益的，按照每亩</t>
    </r>
    <r>
      <rPr>
        <sz val="20"/>
        <rFont val="Times New Roman"/>
        <charset val="134"/>
      </rPr>
      <t>1000</t>
    </r>
    <r>
      <rPr>
        <sz val="20"/>
        <rFont val="方正仿宋简体"/>
        <charset val="134"/>
      </rPr>
      <t>元的标准给予补助，每户享受补助资金上限</t>
    </r>
    <r>
      <rPr>
        <sz val="20"/>
        <rFont val="Times New Roman"/>
        <charset val="134"/>
      </rPr>
      <t>1000</t>
    </r>
    <r>
      <rPr>
        <sz val="20"/>
        <rFont val="方正仿宋简体"/>
        <charset val="134"/>
      </rPr>
      <t>元，</t>
    </r>
    <r>
      <rPr>
        <sz val="20"/>
        <rFont val="Times New Roman"/>
        <charset val="134"/>
      </rPr>
      <t>2025</t>
    </r>
    <r>
      <rPr>
        <sz val="20"/>
        <rFont val="方正仿宋简体"/>
        <charset val="134"/>
      </rPr>
      <t>年计划补贴</t>
    </r>
    <r>
      <rPr>
        <sz val="20"/>
        <rFont val="Times New Roman"/>
        <charset val="134"/>
      </rPr>
      <t>3937.4</t>
    </r>
    <r>
      <rPr>
        <sz val="20"/>
        <rFont val="方正仿宋简体"/>
        <charset val="134"/>
      </rPr>
      <t>亩。</t>
    </r>
  </si>
  <si>
    <t>耿德一、罗建新、包永瑞、高疆、蒋久健、李鹏辉、潘荣森、木拉提·库尔班、牛振东、汪生龙、刘山山、贾中元、田兵兵</t>
  </si>
  <si>
    <r>
      <rPr>
        <sz val="18"/>
        <rFont val="方正仿宋简体"/>
        <charset val="134"/>
      </rPr>
      <t>补贴庭院经济果蔬面积</t>
    </r>
    <r>
      <rPr>
        <sz val="18"/>
        <rFont val="Times New Roman"/>
        <charset val="134"/>
      </rPr>
      <t>≥3937.4</t>
    </r>
    <r>
      <rPr>
        <sz val="18"/>
        <rFont val="方正仿宋简体"/>
        <charset val="134"/>
      </rPr>
      <t>亩，资金使用合规率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经济效益</t>
    </r>
    <r>
      <rPr>
        <sz val="18"/>
        <rFont val="方正仿宋简体"/>
        <charset val="134"/>
      </rPr>
      <t>：带动脱贫户（含监测帮扶对象）全年总收入</t>
    </r>
    <r>
      <rPr>
        <sz val="18"/>
        <rFont val="Times New Roman"/>
        <charset val="134"/>
      </rPr>
      <t>≥500</t>
    </r>
    <r>
      <rPr>
        <sz val="18"/>
        <rFont val="方正仿宋简体"/>
        <charset val="134"/>
      </rPr>
      <t>万元。</t>
    </r>
    <r>
      <rPr>
        <sz val="18"/>
        <rFont val="Times New Roman"/>
        <charset val="134"/>
      </rPr>
      <t xml:space="preserve">
</t>
    </r>
    <r>
      <rPr>
        <b/>
        <sz val="18"/>
        <rFont val="方正仿宋简体"/>
        <charset val="134"/>
      </rPr>
      <t>社会效益</t>
    </r>
    <r>
      <rPr>
        <sz val="18"/>
        <rFont val="方正仿宋简体"/>
        <charset val="134"/>
      </rPr>
      <t>：受益脱贫户（含监测帮扶对象）户数</t>
    </r>
    <r>
      <rPr>
        <sz val="18"/>
        <rFont val="Times New Roman"/>
        <charset val="134"/>
      </rPr>
      <t>≥12633</t>
    </r>
    <r>
      <rPr>
        <sz val="18"/>
        <rFont val="方正仿宋简体"/>
        <charset val="134"/>
      </rPr>
      <t>户，通过项目实施，激发农户内生动力，有效保障农户发展庭院经济积极性，促进农户实现多元化增收。</t>
    </r>
  </si>
  <si>
    <t>二</t>
  </si>
  <si>
    <t>就业项目</t>
  </si>
  <si>
    <r>
      <rPr>
        <sz val="20"/>
        <color theme="1"/>
        <rFont val="方正仿宋简体"/>
        <charset val="134"/>
      </rPr>
      <t>巴楚县</t>
    </r>
    <r>
      <rPr>
        <sz val="20"/>
        <color theme="1"/>
        <rFont val="Times New Roman"/>
        <charset val="134"/>
      </rPr>
      <t>2025</t>
    </r>
    <r>
      <rPr>
        <sz val="20"/>
        <color theme="1"/>
        <rFont val="方正仿宋简体"/>
        <charset val="134"/>
      </rPr>
      <t>年帮扶对象公益性岗位补贴项目</t>
    </r>
  </si>
  <si>
    <t>公益性岗位</t>
  </si>
  <si>
    <r>
      <rPr>
        <b/>
        <sz val="20"/>
        <rFont val="方正仿宋简体"/>
        <charset val="134"/>
      </rPr>
      <t>总投资：</t>
    </r>
    <r>
      <rPr>
        <sz val="20"/>
        <rFont val="Times New Roman"/>
        <charset val="134"/>
      </rPr>
      <t>2000.376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对巴楚县</t>
    </r>
    <r>
      <rPr>
        <sz val="20"/>
        <rFont val="Times New Roman"/>
        <charset val="134"/>
      </rPr>
      <t>1029</t>
    </r>
    <r>
      <rPr>
        <sz val="20"/>
        <rFont val="方正仿宋简体"/>
        <charset val="134"/>
      </rPr>
      <t>名脱贫人口或监测对象开发公益性岗位，对公岗就业人员按照</t>
    </r>
    <r>
      <rPr>
        <sz val="20"/>
        <rFont val="Times New Roman"/>
        <charset val="134"/>
      </rPr>
      <t>1620</t>
    </r>
    <r>
      <rPr>
        <sz val="20"/>
        <rFont val="方正仿宋简体"/>
        <charset val="134"/>
      </rPr>
      <t>元</t>
    </r>
    <r>
      <rPr>
        <sz val="20"/>
        <rFont val="Times New Roman"/>
        <charset val="134"/>
      </rPr>
      <t>/</t>
    </r>
    <r>
      <rPr>
        <sz val="20"/>
        <rFont val="方正仿宋简体"/>
        <charset val="134"/>
      </rPr>
      <t>人</t>
    </r>
    <r>
      <rPr>
        <sz val="20"/>
        <rFont val="Times New Roman"/>
        <charset val="134"/>
      </rPr>
      <t>/</t>
    </r>
    <r>
      <rPr>
        <sz val="20"/>
        <rFont val="方正仿宋简体"/>
        <charset val="134"/>
      </rPr>
      <t>月的标准进行岗位补贴。</t>
    </r>
  </si>
  <si>
    <t>人</t>
  </si>
  <si>
    <r>
      <rPr>
        <sz val="16"/>
        <rFont val="方正仿宋简体"/>
        <charset val="134"/>
      </rPr>
      <t>县人力资源和社会保障局</t>
    </r>
  </si>
  <si>
    <t>县人力资源和社会保障局</t>
  </si>
  <si>
    <t>刘文全</t>
  </si>
  <si>
    <r>
      <rPr>
        <sz val="18"/>
        <color rgb="FF000000"/>
        <rFont val="方正仿宋简体"/>
        <charset val="134"/>
      </rPr>
      <t>发放岗位人数</t>
    </r>
    <r>
      <rPr>
        <sz val="18"/>
        <color rgb="FF000000"/>
        <rFont val="Times New Roman"/>
        <charset val="134"/>
      </rPr>
      <t>≥1029</t>
    </r>
    <r>
      <rPr>
        <sz val="18"/>
        <color rgb="FF000000"/>
        <rFont val="方正仿宋简体"/>
        <charset val="134"/>
      </rPr>
      <t>人，发放标准达标率</t>
    </r>
    <r>
      <rPr>
        <sz val="18"/>
        <color rgb="FF000000"/>
        <rFont val="Times New Roman"/>
        <charset val="134"/>
      </rPr>
      <t>=100%</t>
    </r>
    <r>
      <rPr>
        <sz val="18"/>
        <color rgb="FF000000"/>
        <rFont val="方正仿宋简体"/>
        <charset val="134"/>
      </rPr>
      <t>，发放月数</t>
    </r>
    <r>
      <rPr>
        <sz val="18"/>
        <color rgb="FF000000"/>
        <rFont val="Times New Roman"/>
        <charset val="134"/>
      </rPr>
      <t>≥12</t>
    </r>
    <r>
      <rPr>
        <sz val="18"/>
        <color rgb="FF000000"/>
        <rFont val="方正仿宋简体"/>
        <charset val="134"/>
      </rPr>
      <t>个月，享受公益性岗位补贴标准</t>
    </r>
    <r>
      <rPr>
        <sz val="18"/>
        <color rgb="FF000000"/>
        <rFont val="Times New Roman"/>
        <charset val="134"/>
      </rPr>
      <t>=1620</t>
    </r>
    <r>
      <rPr>
        <sz val="18"/>
        <color rgb="FF000000"/>
        <rFont val="方正仿宋简体"/>
        <charset val="134"/>
      </rPr>
      <t>元。</t>
    </r>
    <r>
      <rPr>
        <sz val="18"/>
        <color rgb="FF000000"/>
        <rFont val="Times New Roman"/>
        <charset val="134"/>
      </rPr>
      <t xml:space="preserve">
</t>
    </r>
    <r>
      <rPr>
        <b/>
        <sz val="18"/>
        <color rgb="FF000000"/>
        <rFont val="方正仿宋简体"/>
        <charset val="134"/>
      </rPr>
      <t>经济效益</t>
    </r>
    <r>
      <rPr>
        <sz val="18"/>
        <color rgb="FF000000"/>
        <rFont val="Times New Roman"/>
        <charset val="134"/>
      </rPr>
      <t>:</t>
    </r>
    <r>
      <rPr>
        <sz val="18"/>
        <color rgb="FF000000"/>
        <rFont val="方正仿宋简体"/>
        <charset val="134"/>
      </rPr>
      <t>带动增加脱贫户及监测户全年总收入</t>
    </r>
    <r>
      <rPr>
        <sz val="18"/>
        <color rgb="FF000000"/>
        <rFont val="Times New Roman"/>
        <charset val="134"/>
      </rPr>
      <t>≥2000.376</t>
    </r>
    <r>
      <rPr>
        <sz val="18"/>
        <color rgb="FF000000"/>
        <rFont val="方正仿宋简体"/>
        <charset val="134"/>
      </rPr>
      <t>万元。</t>
    </r>
    <r>
      <rPr>
        <sz val="18"/>
        <color rgb="FF000000"/>
        <rFont val="Times New Roman"/>
        <charset val="134"/>
      </rPr>
      <t xml:space="preserve">
</t>
    </r>
    <r>
      <rPr>
        <b/>
        <sz val="18"/>
        <color rgb="FF000000"/>
        <rFont val="方正仿宋简体"/>
        <charset val="134"/>
      </rPr>
      <t>社会效益</t>
    </r>
    <r>
      <rPr>
        <sz val="18"/>
        <color rgb="FF000000"/>
        <rFont val="Times New Roman"/>
        <charset val="134"/>
      </rPr>
      <t>:</t>
    </r>
    <r>
      <rPr>
        <sz val="18"/>
        <color rgb="FF000000"/>
        <rFont val="方正仿宋简体"/>
        <charset val="134"/>
      </rPr>
      <t>带动脱贫户</t>
    </r>
    <r>
      <rPr>
        <sz val="18"/>
        <color rgb="FF000000"/>
        <rFont val="Times New Roman"/>
        <charset val="134"/>
      </rPr>
      <t>(</t>
    </r>
    <r>
      <rPr>
        <sz val="18"/>
        <color rgb="FF000000"/>
        <rFont val="方正仿宋简体"/>
        <charset val="134"/>
      </rPr>
      <t>含监测帮扶对象</t>
    </r>
    <r>
      <rPr>
        <sz val="18"/>
        <color rgb="FF000000"/>
        <rFont val="Times New Roman"/>
        <charset val="134"/>
      </rPr>
      <t>)</t>
    </r>
    <r>
      <rPr>
        <sz val="18"/>
        <color rgb="FF000000"/>
        <rFont val="方正仿宋简体"/>
        <charset val="134"/>
      </rPr>
      <t>就业人数</t>
    </r>
    <r>
      <rPr>
        <sz val="18"/>
        <color rgb="FF000000"/>
        <rFont val="Times New Roman"/>
        <charset val="134"/>
      </rPr>
      <t>≥1029</t>
    </r>
    <r>
      <rPr>
        <sz val="18"/>
        <color rgb="FF000000"/>
        <rFont val="方正仿宋简体"/>
        <charset val="134"/>
      </rPr>
      <t>人，通过项目实施，增加就业人员家庭收入，促进稳定就业，持续巩固脱贫攻坚成果成效，增强群众获得感和幸福感</t>
    </r>
  </si>
  <si>
    <r>
      <rPr>
        <sz val="20"/>
        <color theme="1"/>
        <rFont val="方正仿宋简体"/>
        <charset val="134"/>
      </rPr>
      <t>巴楚县</t>
    </r>
    <r>
      <rPr>
        <sz val="20"/>
        <color theme="1"/>
        <rFont val="Times New Roman"/>
        <charset val="134"/>
      </rPr>
      <t>2025</t>
    </r>
    <r>
      <rPr>
        <sz val="20"/>
        <color theme="1"/>
        <rFont val="方正仿宋简体"/>
        <charset val="134"/>
      </rPr>
      <t>年农村道路管护人员补助项目</t>
    </r>
  </si>
  <si>
    <r>
      <rPr>
        <b/>
        <sz val="20"/>
        <rFont val="方正仿宋简体"/>
        <charset val="134"/>
      </rPr>
      <t>总投资：</t>
    </r>
    <r>
      <rPr>
        <sz val="20"/>
        <rFont val="Times New Roman"/>
        <charset val="134"/>
      </rPr>
      <t>1423.2</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为巴楚县</t>
    </r>
    <r>
      <rPr>
        <sz val="20"/>
        <rFont val="Times New Roman"/>
        <charset val="134"/>
      </rPr>
      <t>1186</t>
    </r>
    <r>
      <rPr>
        <sz val="20"/>
        <rFont val="方正仿宋简体"/>
        <charset val="134"/>
      </rPr>
      <t>名脱贫人口或监测对象安排农村公路管护员公益性岗位，发放工资补助，每人每月</t>
    </r>
    <r>
      <rPr>
        <sz val="20"/>
        <rFont val="Times New Roman"/>
        <charset val="134"/>
      </rPr>
      <t>1000</t>
    </r>
    <r>
      <rPr>
        <sz val="20"/>
        <rFont val="方正仿宋简体"/>
        <charset val="134"/>
      </rPr>
      <t>元，解决脱贫人口或监测对象就业，促进农户增收。</t>
    </r>
  </si>
  <si>
    <t>名</t>
  </si>
  <si>
    <r>
      <rPr>
        <sz val="16"/>
        <rFont val="方正仿宋简体"/>
        <charset val="134"/>
      </rPr>
      <t>县交通运输局</t>
    </r>
  </si>
  <si>
    <t>县交通运输局</t>
  </si>
  <si>
    <t>刘鑫</t>
  </si>
  <si>
    <r>
      <rPr>
        <sz val="18"/>
        <rFont val="方正仿宋简体"/>
        <charset val="134"/>
      </rPr>
      <t>补助农村公路管护员人数</t>
    </r>
    <r>
      <rPr>
        <sz val="18"/>
        <rFont val="Times New Roman"/>
        <charset val="134"/>
      </rPr>
      <t>≥1186</t>
    </r>
    <r>
      <rPr>
        <sz val="18"/>
        <rFont val="方正仿宋简体"/>
        <charset val="134"/>
      </rPr>
      <t>人，管护农村公路公里数</t>
    </r>
    <r>
      <rPr>
        <sz val="18"/>
        <rFont val="Times New Roman"/>
        <charset val="134"/>
      </rPr>
      <t>≥4050km</t>
    </r>
    <r>
      <rPr>
        <sz val="18"/>
        <rFont val="方正仿宋简体"/>
        <charset val="134"/>
      </rPr>
      <t>，管护员参加养护工作合格率</t>
    </r>
    <r>
      <rPr>
        <sz val="18"/>
        <rFont val="Times New Roman"/>
        <charset val="134"/>
      </rPr>
      <t>=100%</t>
    </r>
    <r>
      <rPr>
        <sz val="18"/>
        <rFont val="方正仿宋简体"/>
        <charset val="134"/>
      </rPr>
      <t>，管护人员补助标准</t>
    </r>
    <r>
      <rPr>
        <sz val="18"/>
        <rFont val="Times New Roman"/>
        <charset val="134"/>
      </rPr>
      <t>=1000</t>
    </r>
    <r>
      <rPr>
        <sz val="18"/>
        <rFont val="方正仿宋简体"/>
        <charset val="134"/>
      </rPr>
      <t>元，资金补助发放及时率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经济效益</t>
    </r>
    <r>
      <rPr>
        <sz val="18"/>
        <rFont val="方正仿宋简体"/>
        <charset val="134"/>
      </rPr>
      <t>：带动增加脱贫人口（含监测帮扶对象）全年总收入</t>
    </r>
    <r>
      <rPr>
        <sz val="18"/>
        <rFont val="Times New Roman"/>
        <charset val="134"/>
      </rPr>
      <t>≥1423.2</t>
    </r>
    <r>
      <rPr>
        <sz val="18"/>
        <rFont val="方正仿宋简体"/>
        <charset val="134"/>
      </rPr>
      <t>万元。</t>
    </r>
  </si>
  <si>
    <t>外出务工脱贫劳动力（含监测帮扶对象）交通补助项目</t>
  </si>
  <si>
    <t>交通费补助</t>
  </si>
  <si>
    <r>
      <rPr>
        <b/>
        <sz val="20"/>
        <rFont val="方正仿宋简体"/>
        <charset val="134"/>
      </rPr>
      <t>总投资：</t>
    </r>
    <r>
      <rPr>
        <sz val="20"/>
        <rFont val="Times New Roman"/>
        <charset val="134"/>
      </rPr>
      <t>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对转移到巴楚县以外就业</t>
    </r>
    <r>
      <rPr>
        <sz val="20"/>
        <rFont val="Times New Roman"/>
        <charset val="134"/>
      </rPr>
      <t>3</t>
    </r>
    <r>
      <rPr>
        <sz val="20"/>
        <rFont val="方正仿宋简体"/>
        <charset val="134"/>
      </rPr>
      <t>个月以上的脱贫户或监测对象家庭人口给予一次性交通费补助，按照县外喀什地区以内（包括图木舒克市）不超过</t>
    </r>
    <r>
      <rPr>
        <sz val="20"/>
        <rFont val="Times New Roman"/>
        <charset val="134"/>
      </rPr>
      <t>200</t>
    </r>
    <r>
      <rPr>
        <sz val="20"/>
        <rFont val="方正仿宋简体"/>
        <charset val="134"/>
      </rPr>
      <t>元</t>
    </r>
    <r>
      <rPr>
        <sz val="20"/>
        <rFont val="Times New Roman"/>
        <charset val="134"/>
      </rPr>
      <t>/</t>
    </r>
    <r>
      <rPr>
        <sz val="20"/>
        <rFont val="方正仿宋简体"/>
        <charset val="134"/>
      </rPr>
      <t>人、疆内不超过</t>
    </r>
    <r>
      <rPr>
        <sz val="20"/>
        <rFont val="Times New Roman"/>
        <charset val="134"/>
      </rPr>
      <t>1000</t>
    </r>
    <r>
      <rPr>
        <sz val="20"/>
        <rFont val="方正仿宋简体"/>
        <charset val="134"/>
      </rPr>
      <t>元</t>
    </r>
    <r>
      <rPr>
        <sz val="20"/>
        <rFont val="Times New Roman"/>
        <charset val="134"/>
      </rPr>
      <t>/</t>
    </r>
    <r>
      <rPr>
        <sz val="20"/>
        <rFont val="方正仿宋简体"/>
        <charset val="134"/>
      </rPr>
      <t>人（其中：克州补贴</t>
    </r>
    <r>
      <rPr>
        <sz val="20"/>
        <rFont val="Times New Roman"/>
        <charset val="134"/>
      </rPr>
      <t>600</t>
    </r>
    <r>
      <rPr>
        <sz val="20"/>
        <rFont val="方正仿宋简体"/>
        <charset val="134"/>
      </rPr>
      <t>元</t>
    </r>
    <r>
      <rPr>
        <sz val="20"/>
        <rFont val="Times New Roman"/>
        <charset val="134"/>
      </rPr>
      <t>/</t>
    </r>
    <r>
      <rPr>
        <sz val="20"/>
        <rFont val="方正仿宋简体"/>
        <charset val="134"/>
      </rPr>
      <t>人，巴州、阿克苏地区、和田地区补贴</t>
    </r>
    <r>
      <rPr>
        <sz val="20"/>
        <rFont val="Times New Roman"/>
        <charset val="134"/>
      </rPr>
      <t>800</t>
    </r>
    <r>
      <rPr>
        <sz val="20"/>
        <rFont val="方正仿宋简体"/>
        <charset val="134"/>
      </rPr>
      <t>元</t>
    </r>
    <r>
      <rPr>
        <sz val="20"/>
        <rFont val="Times New Roman"/>
        <charset val="134"/>
      </rPr>
      <t>/</t>
    </r>
    <r>
      <rPr>
        <sz val="20"/>
        <rFont val="方正仿宋简体"/>
        <charset val="134"/>
      </rPr>
      <t>人，哈密市、吐鲁番市、乌鲁木齐市、昌吉州、克拉玛依市、博州、塔城地区、阿勒泰地区、伊犁州补贴</t>
    </r>
    <r>
      <rPr>
        <sz val="20"/>
        <rFont val="Times New Roman"/>
        <charset val="134"/>
      </rPr>
      <t>1000</t>
    </r>
    <r>
      <rPr>
        <sz val="20"/>
        <rFont val="方正仿宋简体"/>
        <charset val="134"/>
      </rPr>
      <t>元</t>
    </r>
    <r>
      <rPr>
        <sz val="20"/>
        <rFont val="Times New Roman"/>
        <charset val="134"/>
      </rPr>
      <t>/</t>
    </r>
    <r>
      <rPr>
        <sz val="20"/>
        <rFont val="方正仿宋简体"/>
        <charset val="134"/>
      </rPr>
      <t>人），疆外各省市不超过</t>
    </r>
    <r>
      <rPr>
        <sz val="20"/>
        <rFont val="Times New Roman"/>
        <charset val="134"/>
      </rPr>
      <t>2000</t>
    </r>
    <r>
      <rPr>
        <sz val="20"/>
        <rFont val="方正仿宋简体"/>
        <charset val="134"/>
      </rPr>
      <t>元</t>
    </r>
    <r>
      <rPr>
        <sz val="20"/>
        <rFont val="Times New Roman"/>
        <charset val="134"/>
      </rPr>
      <t>/</t>
    </r>
    <r>
      <rPr>
        <sz val="20"/>
        <rFont val="方正仿宋简体"/>
        <charset val="134"/>
      </rPr>
      <t>人标准给予补贴（其中：甘肃省、青海省、陕西省、宁夏补贴</t>
    </r>
    <r>
      <rPr>
        <sz val="20"/>
        <rFont val="Times New Roman"/>
        <charset val="134"/>
      </rPr>
      <t>1800</t>
    </r>
    <r>
      <rPr>
        <sz val="20"/>
        <rFont val="方正仿宋简体"/>
        <charset val="134"/>
      </rPr>
      <t>元</t>
    </r>
    <r>
      <rPr>
        <sz val="20"/>
        <rFont val="Times New Roman"/>
        <charset val="134"/>
      </rPr>
      <t>/</t>
    </r>
    <r>
      <rPr>
        <sz val="20"/>
        <rFont val="方正仿宋简体"/>
        <charset val="134"/>
      </rPr>
      <t>人），其余各省均为</t>
    </r>
    <r>
      <rPr>
        <sz val="20"/>
        <rFont val="Times New Roman"/>
        <charset val="134"/>
      </rPr>
      <t>2000</t>
    </r>
    <r>
      <rPr>
        <sz val="20"/>
        <rFont val="方正仿宋简体"/>
        <charset val="134"/>
      </rPr>
      <t>元</t>
    </r>
    <r>
      <rPr>
        <sz val="20"/>
        <rFont val="Times New Roman"/>
        <charset val="134"/>
      </rPr>
      <t>/</t>
    </r>
    <r>
      <rPr>
        <sz val="20"/>
        <rFont val="方正仿宋简体"/>
        <charset val="134"/>
      </rPr>
      <t>人给予补贴。受益群众</t>
    </r>
    <r>
      <rPr>
        <sz val="20"/>
        <rFont val="Times New Roman"/>
        <charset val="134"/>
      </rPr>
      <t>6200</t>
    </r>
    <r>
      <rPr>
        <sz val="20"/>
        <rFont val="方正仿宋简体"/>
        <charset val="134"/>
      </rPr>
      <t>人。</t>
    </r>
  </si>
  <si>
    <r>
      <rPr>
        <sz val="18"/>
        <color theme="1"/>
        <rFont val="方正仿宋简体"/>
        <charset val="134"/>
      </rPr>
      <t>补助转移就业脱贫户（含监测帮扶对象）</t>
    </r>
    <r>
      <rPr>
        <sz val="18"/>
        <color theme="1"/>
        <rFont val="Times New Roman"/>
        <charset val="134"/>
      </rPr>
      <t>≥6200</t>
    </r>
    <r>
      <rPr>
        <sz val="18"/>
        <color theme="1"/>
        <rFont val="方正仿宋简体"/>
        <charset val="134"/>
      </rPr>
      <t>人，县外区内补助标准</t>
    </r>
    <r>
      <rPr>
        <sz val="18"/>
        <color theme="1"/>
        <rFont val="Times New Roman"/>
        <charset val="134"/>
      </rPr>
      <t>≤200</t>
    </r>
    <r>
      <rPr>
        <sz val="18"/>
        <color theme="1"/>
        <rFont val="方正仿宋简体"/>
        <charset val="134"/>
      </rPr>
      <t>元</t>
    </r>
    <r>
      <rPr>
        <sz val="18"/>
        <color theme="1"/>
        <rFont val="Times New Roman"/>
        <charset val="134"/>
      </rPr>
      <t>/</t>
    </r>
    <r>
      <rPr>
        <sz val="18"/>
        <color theme="1"/>
        <rFont val="方正仿宋简体"/>
        <charset val="134"/>
      </rPr>
      <t>次，区外疆内补助标准</t>
    </r>
    <r>
      <rPr>
        <sz val="18"/>
        <color theme="1"/>
        <rFont val="Times New Roman"/>
        <charset val="134"/>
      </rPr>
      <t>≤1000</t>
    </r>
    <r>
      <rPr>
        <sz val="18"/>
        <color theme="1"/>
        <rFont val="方正仿宋简体"/>
        <charset val="134"/>
      </rPr>
      <t>元</t>
    </r>
    <r>
      <rPr>
        <sz val="18"/>
        <color theme="1"/>
        <rFont val="Times New Roman"/>
        <charset val="134"/>
      </rPr>
      <t>/</t>
    </r>
    <r>
      <rPr>
        <sz val="18"/>
        <color theme="1"/>
        <rFont val="方正仿宋简体"/>
        <charset val="134"/>
      </rPr>
      <t>次，疆外补助标准</t>
    </r>
    <r>
      <rPr>
        <sz val="18"/>
        <color theme="1"/>
        <rFont val="Times New Roman"/>
        <charset val="134"/>
      </rPr>
      <t>≤2000</t>
    </r>
    <r>
      <rPr>
        <sz val="18"/>
        <color theme="1"/>
        <rFont val="方正仿宋简体"/>
        <charset val="134"/>
      </rPr>
      <t>元</t>
    </r>
    <r>
      <rPr>
        <sz val="18"/>
        <color theme="1"/>
        <rFont val="Times New Roman"/>
        <charset val="134"/>
      </rPr>
      <t>/</t>
    </r>
    <r>
      <rPr>
        <sz val="18"/>
        <color theme="1"/>
        <rFont val="方正仿宋简体"/>
        <charset val="134"/>
      </rPr>
      <t>次。</t>
    </r>
    <r>
      <rPr>
        <sz val="18"/>
        <color theme="1"/>
        <rFont val="Times New Roman"/>
        <charset val="134"/>
      </rPr>
      <t xml:space="preserve">
</t>
    </r>
    <r>
      <rPr>
        <b/>
        <sz val="18"/>
        <color theme="1"/>
        <rFont val="方正仿宋简体"/>
        <charset val="134"/>
      </rPr>
      <t>经济效益</t>
    </r>
    <r>
      <rPr>
        <sz val="18"/>
        <color theme="1"/>
        <rFont val="方正仿宋简体"/>
        <charset val="134"/>
      </rPr>
      <t>：受益脱贫人口（含监测帮扶对象）</t>
    </r>
    <r>
      <rPr>
        <sz val="18"/>
        <color theme="1"/>
        <rFont val="Times New Roman"/>
        <charset val="134"/>
      </rPr>
      <t>≥6200</t>
    </r>
    <r>
      <rPr>
        <sz val="18"/>
        <color theme="1"/>
        <rFont val="方正仿宋简体"/>
        <charset val="134"/>
      </rPr>
      <t>人，预计减少</t>
    </r>
    <r>
      <rPr>
        <sz val="18"/>
        <color theme="1"/>
        <rFont val="Times New Roman"/>
        <charset val="134"/>
      </rPr>
      <t>6200</t>
    </r>
    <r>
      <rPr>
        <sz val="18"/>
        <color theme="1"/>
        <rFont val="方正仿宋简体"/>
        <charset val="134"/>
      </rPr>
      <t>人赴疆内外路费支出，涉及资金</t>
    </r>
    <r>
      <rPr>
        <sz val="18"/>
        <color theme="1"/>
        <rFont val="Times New Roman"/>
        <charset val="134"/>
      </rPr>
      <t>300</t>
    </r>
    <r>
      <rPr>
        <sz val="18"/>
        <color theme="1"/>
        <rFont val="方正仿宋简体"/>
        <charset val="134"/>
      </rPr>
      <t>万元。</t>
    </r>
    <r>
      <rPr>
        <sz val="18"/>
        <color theme="1"/>
        <rFont val="Times New Roman"/>
        <charset val="134"/>
      </rPr>
      <t xml:space="preserve">
</t>
    </r>
    <r>
      <rPr>
        <b/>
        <sz val="18"/>
        <color theme="1"/>
        <rFont val="方正仿宋简体"/>
        <charset val="134"/>
      </rPr>
      <t>社会效益</t>
    </r>
    <r>
      <rPr>
        <sz val="18"/>
        <color theme="1"/>
        <rFont val="方正仿宋简体"/>
        <charset val="134"/>
      </rPr>
      <t>：为进一步鼓励外出就业增加收入，巩固拓展就业扶贫工作成果，预计受益人口</t>
    </r>
    <r>
      <rPr>
        <sz val="18"/>
        <color theme="1"/>
        <rFont val="Times New Roman"/>
        <charset val="134"/>
      </rPr>
      <t>6200</t>
    </r>
    <r>
      <rPr>
        <sz val="18"/>
        <color theme="1"/>
        <rFont val="方正仿宋简体"/>
        <charset val="134"/>
      </rPr>
      <t>人。</t>
    </r>
  </si>
  <si>
    <r>
      <rPr>
        <sz val="20"/>
        <color theme="1"/>
        <rFont val="方正仿宋简体"/>
        <charset val="134"/>
      </rPr>
      <t>巴楚县</t>
    </r>
    <r>
      <rPr>
        <sz val="20"/>
        <color theme="1"/>
        <rFont val="Times New Roman"/>
        <charset val="134"/>
      </rPr>
      <t>2025</t>
    </r>
    <r>
      <rPr>
        <sz val="20"/>
        <color theme="1"/>
        <rFont val="方正仿宋简体"/>
        <charset val="134"/>
      </rPr>
      <t>年临时公益性岗位补贴项目</t>
    </r>
  </si>
  <si>
    <r>
      <rPr>
        <b/>
        <sz val="20"/>
        <rFont val="方正仿宋简体"/>
        <charset val="134"/>
      </rPr>
      <t>总投资：</t>
    </r>
    <r>
      <rPr>
        <sz val="20"/>
        <rFont val="Times New Roman"/>
        <charset val="134"/>
      </rPr>
      <t>1582.416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为巴楚县</t>
    </r>
    <r>
      <rPr>
        <sz val="20"/>
        <rFont val="Times New Roman"/>
        <charset val="134"/>
      </rPr>
      <t>1628</t>
    </r>
    <r>
      <rPr>
        <sz val="20"/>
        <rFont val="方正仿宋简体"/>
        <charset val="134"/>
      </rPr>
      <t>名脱贫人口或监测对象安排临时公益性岗位（</t>
    </r>
    <r>
      <rPr>
        <sz val="20"/>
        <rFont val="Times New Roman"/>
        <charset val="134"/>
      </rPr>
      <t>4</t>
    </r>
    <r>
      <rPr>
        <sz val="20"/>
        <rFont val="方正仿宋简体"/>
        <charset val="134"/>
      </rPr>
      <t>月至</t>
    </r>
    <r>
      <rPr>
        <sz val="20"/>
        <rFont val="Times New Roman"/>
        <charset val="134"/>
      </rPr>
      <t>9</t>
    </r>
    <r>
      <rPr>
        <sz val="20"/>
        <rFont val="方正仿宋简体"/>
        <charset val="134"/>
      </rPr>
      <t>月），发放岗位补贴，每人每月</t>
    </r>
    <r>
      <rPr>
        <sz val="20"/>
        <rFont val="Times New Roman"/>
        <charset val="134"/>
      </rPr>
      <t>1620</t>
    </r>
    <r>
      <rPr>
        <sz val="20"/>
        <rFont val="方正仿宋简体"/>
        <charset val="134"/>
      </rPr>
      <t>元，解决脱贫人口或监测对象就业，促进农户增收。</t>
    </r>
  </si>
  <si>
    <r>
      <rPr>
        <sz val="20"/>
        <color rgb="FF000000"/>
        <rFont val="方正仿宋简体"/>
        <charset val="134"/>
      </rPr>
      <t>发放岗位人数</t>
    </r>
    <r>
      <rPr>
        <sz val="20"/>
        <color rgb="FF000000"/>
        <rFont val="Times New Roman"/>
        <charset val="134"/>
      </rPr>
      <t>≥1628</t>
    </r>
    <r>
      <rPr>
        <sz val="20"/>
        <color rgb="FF000000"/>
        <rFont val="方正仿宋简体"/>
        <charset val="134"/>
      </rPr>
      <t>人，发放标准达标率</t>
    </r>
    <r>
      <rPr>
        <sz val="20"/>
        <color rgb="FF000000"/>
        <rFont val="Times New Roman"/>
        <charset val="134"/>
      </rPr>
      <t>=100%</t>
    </r>
    <r>
      <rPr>
        <sz val="20"/>
        <color rgb="FF000000"/>
        <rFont val="方正仿宋简体"/>
        <charset val="134"/>
      </rPr>
      <t>，发放月数</t>
    </r>
    <r>
      <rPr>
        <sz val="20"/>
        <color rgb="FF000000"/>
        <rFont val="Times New Roman"/>
        <charset val="134"/>
      </rPr>
      <t>≥6</t>
    </r>
    <r>
      <rPr>
        <sz val="20"/>
        <color rgb="FF000000"/>
        <rFont val="方正仿宋简体"/>
        <charset val="134"/>
      </rPr>
      <t>个月，享受公益性岗位补贴标准</t>
    </r>
    <r>
      <rPr>
        <sz val="20"/>
        <color rgb="FF000000"/>
        <rFont val="Times New Roman"/>
        <charset val="134"/>
      </rPr>
      <t>=1620</t>
    </r>
    <r>
      <rPr>
        <sz val="20"/>
        <color rgb="FF000000"/>
        <rFont val="方正仿宋简体"/>
        <charset val="134"/>
      </rPr>
      <t>元。</t>
    </r>
    <r>
      <rPr>
        <sz val="20"/>
        <color rgb="FF000000"/>
        <rFont val="Times New Roman"/>
        <charset val="134"/>
      </rPr>
      <t xml:space="preserve">
</t>
    </r>
    <r>
      <rPr>
        <sz val="20"/>
        <color rgb="FF000000"/>
        <rFont val="方正仿宋简体"/>
        <charset val="134"/>
      </rPr>
      <t>经济效益</t>
    </r>
    <r>
      <rPr>
        <sz val="20"/>
        <color rgb="FF000000"/>
        <rFont val="Times New Roman"/>
        <charset val="134"/>
      </rPr>
      <t>:</t>
    </r>
    <r>
      <rPr>
        <sz val="20"/>
        <color rgb="FF000000"/>
        <rFont val="方正仿宋简体"/>
        <charset val="134"/>
      </rPr>
      <t>带动增加脱贫户及监测户全年总收入</t>
    </r>
    <r>
      <rPr>
        <sz val="20"/>
        <color rgb="FF000000"/>
        <rFont val="Times New Roman"/>
        <charset val="134"/>
      </rPr>
      <t>≥1582.416</t>
    </r>
    <r>
      <rPr>
        <sz val="20"/>
        <color rgb="FF000000"/>
        <rFont val="方正仿宋简体"/>
        <charset val="134"/>
      </rPr>
      <t>万元。</t>
    </r>
    <r>
      <rPr>
        <sz val="20"/>
        <color rgb="FF000000"/>
        <rFont val="Times New Roman"/>
        <charset val="134"/>
      </rPr>
      <t xml:space="preserve">
</t>
    </r>
    <r>
      <rPr>
        <sz val="20"/>
        <color rgb="FF000000"/>
        <rFont val="方正仿宋简体"/>
        <charset val="134"/>
      </rPr>
      <t>社会效益</t>
    </r>
    <r>
      <rPr>
        <sz val="20"/>
        <color rgb="FF000000"/>
        <rFont val="Times New Roman"/>
        <charset val="134"/>
      </rPr>
      <t>:</t>
    </r>
    <r>
      <rPr>
        <sz val="20"/>
        <color rgb="FF000000"/>
        <rFont val="方正仿宋简体"/>
        <charset val="134"/>
      </rPr>
      <t>带动脱贫户</t>
    </r>
    <r>
      <rPr>
        <sz val="20"/>
        <color rgb="FF000000"/>
        <rFont val="Times New Roman"/>
        <charset val="134"/>
      </rPr>
      <t>(</t>
    </r>
    <r>
      <rPr>
        <sz val="20"/>
        <color rgb="FF000000"/>
        <rFont val="方正仿宋简体"/>
        <charset val="134"/>
      </rPr>
      <t>含监测帮扶对象</t>
    </r>
    <r>
      <rPr>
        <sz val="20"/>
        <color rgb="FF000000"/>
        <rFont val="Times New Roman"/>
        <charset val="134"/>
      </rPr>
      <t>)</t>
    </r>
    <r>
      <rPr>
        <sz val="20"/>
        <color rgb="FF000000"/>
        <rFont val="方正仿宋简体"/>
        <charset val="134"/>
      </rPr>
      <t>就业人数</t>
    </r>
    <r>
      <rPr>
        <sz val="20"/>
        <color rgb="FF000000"/>
        <rFont val="Times New Roman"/>
        <charset val="134"/>
      </rPr>
      <t>≥1028</t>
    </r>
    <r>
      <rPr>
        <sz val="20"/>
        <color rgb="FF000000"/>
        <rFont val="方正仿宋简体"/>
        <charset val="134"/>
      </rPr>
      <t>人，通过项目实施，增加就业人员家庭收入，促进稳定就业，持续巩固脱贫攻坚成果成效，增强群众获得感和幸福感。</t>
    </r>
  </si>
  <si>
    <r>
      <rPr>
        <b/>
        <sz val="16"/>
        <color theme="1"/>
        <rFont val="方正小标宋简体"/>
        <charset val="134"/>
      </rPr>
      <t>三</t>
    </r>
  </si>
  <si>
    <r>
      <rPr>
        <b/>
        <sz val="16"/>
        <rFont val="方正小标宋简体"/>
        <charset val="134"/>
      </rPr>
      <t>乡村建设行动</t>
    </r>
  </si>
  <si>
    <r>
      <rPr>
        <sz val="20"/>
        <rFont val="方正仿宋简体"/>
        <charset val="134"/>
      </rPr>
      <t>巴楚县</t>
    </r>
    <r>
      <rPr>
        <sz val="20"/>
        <rFont val="Times New Roman"/>
        <charset val="134"/>
      </rPr>
      <t>2025</t>
    </r>
    <r>
      <rPr>
        <sz val="20"/>
        <rFont val="方正仿宋简体"/>
        <charset val="134"/>
      </rPr>
      <t>年恰尔巴格乡其盖里克（</t>
    </r>
    <r>
      <rPr>
        <sz val="20"/>
        <rFont val="Times New Roman"/>
        <charset val="134"/>
      </rPr>
      <t>12</t>
    </r>
    <r>
      <rPr>
        <sz val="20"/>
        <rFont val="方正仿宋简体"/>
        <charset val="134"/>
      </rPr>
      <t>）村重点示范村建设项目</t>
    </r>
  </si>
  <si>
    <t>乡村建设行动</t>
  </si>
  <si>
    <t>开展县乡村公共服务一体化示范创建</t>
  </si>
  <si>
    <r>
      <rPr>
        <sz val="20"/>
        <rFont val="方正仿宋简体"/>
        <charset val="134"/>
      </rPr>
      <t>恰尔巴格乡其盖里克（</t>
    </r>
    <r>
      <rPr>
        <sz val="20"/>
        <rFont val="Times New Roman"/>
        <charset val="134"/>
      </rPr>
      <t>12</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</si>
  <si>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1200</t>
    </r>
    <r>
      <rPr>
        <sz val="20"/>
        <rFont val="方正仿宋简体"/>
        <charset val="134"/>
      </rPr>
      <t>万</t>
    </r>
    <r>
      <rPr>
        <sz val="20"/>
        <rFont val="Times New Roman"/>
        <charset val="134"/>
      </rPr>
      <t xml:space="preserve">
</t>
    </r>
    <r>
      <rPr>
        <b/>
        <sz val="20"/>
        <rFont val="方正仿宋简体"/>
        <charset val="134"/>
      </rPr>
      <t>建设内容</t>
    </r>
    <r>
      <rPr>
        <sz val="20"/>
        <rFont val="方正仿宋简体"/>
        <charset val="134"/>
      </rPr>
      <t>：新建新建</t>
    </r>
    <r>
      <rPr>
        <sz val="20"/>
        <rFont val="Times New Roman"/>
        <charset val="134"/>
      </rPr>
      <t>0.2-0.5</t>
    </r>
    <r>
      <rPr>
        <sz val="20"/>
        <rFont val="方正仿宋简体"/>
        <charset val="134"/>
      </rPr>
      <t>立方流量矩型防渗渠</t>
    </r>
    <r>
      <rPr>
        <sz val="20"/>
        <rFont val="Times New Roman"/>
        <charset val="134"/>
      </rPr>
      <t>8.5</t>
    </r>
    <r>
      <rPr>
        <sz val="20"/>
        <rFont val="方正仿宋简体"/>
        <charset val="134"/>
      </rPr>
      <t>公里，并配套桥涵等相关附属设施，每公里</t>
    </r>
    <r>
      <rPr>
        <sz val="20"/>
        <rFont val="Times New Roman"/>
        <charset val="134"/>
      </rPr>
      <t>80</t>
    </r>
    <r>
      <rPr>
        <sz val="20"/>
        <rFont val="方正仿宋简体"/>
        <charset val="134"/>
      </rPr>
      <t>万元，小计</t>
    </r>
    <r>
      <rPr>
        <sz val="20"/>
        <rFont val="Times New Roman"/>
        <charset val="134"/>
      </rPr>
      <t>680</t>
    </r>
    <r>
      <rPr>
        <sz val="20"/>
        <rFont val="方正仿宋简体"/>
        <charset val="134"/>
      </rPr>
      <t>万元；在村委会旁修建一个</t>
    </r>
    <r>
      <rPr>
        <sz val="20"/>
        <rFont val="Times New Roman"/>
        <charset val="134"/>
      </rPr>
      <t>50</t>
    </r>
    <r>
      <rPr>
        <sz val="20"/>
        <rFont val="方正仿宋简体"/>
        <charset val="134"/>
      </rPr>
      <t>平方米的水冲式公厕，接入污水管网，小计</t>
    </r>
    <r>
      <rPr>
        <sz val="20"/>
        <rFont val="Times New Roman"/>
        <charset val="134"/>
      </rPr>
      <t>20</t>
    </r>
    <r>
      <rPr>
        <sz val="20"/>
        <rFont val="方正仿宋简体"/>
        <charset val="134"/>
      </rPr>
      <t>万元。三是投资</t>
    </r>
    <r>
      <rPr>
        <sz val="20"/>
        <rFont val="Times New Roman"/>
        <charset val="134"/>
      </rPr>
      <t>400</t>
    </r>
    <r>
      <rPr>
        <sz val="20"/>
        <rFont val="方正仿宋简体"/>
        <charset val="134"/>
      </rPr>
      <t>万元，新建村民服务大厅</t>
    </r>
    <r>
      <rPr>
        <sz val="20"/>
        <rFont val="Times New Roman"/>
        <charset val="134"/>
      </rPr>
      <t>1000</t>
    </r>
    <r>
      <rPr>
        <sz val="20"/>
        <rFont val="方正仿宋简体"/>
        <charset val="134"/>
      </rPr>
      <t>平方，配齐文化宣传、水电等相关附属设施，五是是投资</t>
    </r>
    <r>
      <rPr>
        <sz val="20"/>
        <rFont val="Times New Roman"/>
        <charset val="134"/>
      </rPr>
      <t>100</t>
    </r>
    <r>
      <rPr>
        <sz val="20"/>
        <rFont val="方正仿宋简体"/>
        <charset val="134"/>
      </rPr>
      <t>万元购买路灯</t>
    </r>
    <r>
      <rPr>
        <sz val="20"/>
        <rFont val="Times New Roman"/>
        <charset val="134"/>
      </rPr>
      <t>150</t>
    </r>
    <r>
      <rPr>
        <sz val="20"/>
        <rFont val="方正仿宋简体"/>
        <charset val="134"/>
      </rPr>
      <t>盏，购买苗木</t>
    </r>
    <r>
      <rPr>
        <sz val="20"/>
        <rFont val="Times New Roman"/>
        <charset val="134"/>
      </rPr>
      <t>6000</t>
    </r>
    <r>
      <rPr>
        <sz val="20"/>
        <rFont val="方正仿宋简体"/>
        <charset val="134"/>
      </rPr>
      <t>颗，进行林带垃圾清理及渠道清理</t>
    </r>
    <r>
      <rPr>
        <sz val="20"/>
        <rFont val="Times New Roman"/>
        <charset val="134"/>
      </rPr>
      <t>10</t>
    </r>
    <r>
      <rPr>
        <sz val="20"/>
        <rFont val="方正仿宋简体"/>
        <charset val="134"/>
      </rPr>
      <t>公里。</t>
    </r>
  </si>
  <si>
    <r>
      <rPr>
        <sz val="16"/>
        <color theme="1"/>
        <rFont val="方正仿宋简体"/>
        <charset val="134"/>
      </rPr>
      <t>县住房和城乡建设局</t>
    </r>
  </si>
  <si>
    <t>何彬龙、贾中元</t>
  </si>
  <si>
    <r>
      <rPr>
        <sz val="18"/>
        <rFont val="方正仿宋简体"/>
        <charset val="134"/>
      </rPr>
      <t>建设渠道长度</t>
    </r>
    <r>
      <rPr>
        <sz val="18"/>
        <rFont val="Times New Roman"/>
        <charset val="134"/>
      </rPr>
      <t>≥8.5km</t>
    </r>
    <r>
      <rPr>
        <sz val="18"/>
        <rFont val="方正仿宋简体"/>
        <charset val="134"/>
      </rPr>
      <t>，服务大厅建设</t>
    </r>
    <r>
      <rPr>
        <sz val="18"/>
        <rFont val="Times New Roman"/>
        <charset val="134"/>
      </rPr>
      <t>≥1000</t>
    </r>
    <r>
      <rPr>
        <sz val="18"/>
        <rFont val="方正仿宋简体"/>
        <charset val="134"/>
      </rPr>
      <t>平方，建设厕所</t>
    </r>
    <r>
      <rPr>
        <sz val="18"/>
        <rFont val="Times New Roman"/>
        <charset val="134"/>
      </rPr>
      <t>≥50</t>
    </r>
    <r>
      <rPr>
        <sz val="18"/>
        <rFont val="方正仿宋简体"/>
        <charset val="134"/>
      </rPr>
      <t>平方，路灯</t>
    </r>
    <r>
      <rPr>
        <sz val="18"/>
        <rFont val="Times New Roman"/>
        <charset val="134"/>
      </rPr>
      <t>≥1502</t>
    </r>
    <r>
      <rPr>
        <sz val="18"/>
        <rFont val="方正仿宋简体"/>
        <charset val="134"/>
      </rPr>
      <t>盏，苗木</t>
    </r>
    <r>
      <rPr>
        <sz val="18"/>
        <rFont val="Times New Roman"/>
        <charset val="134"/>
      </rPr>
      <t>≥6000</t>
    </r>
    <r>
      <rPr>
        <sz val="18"/>
        <rFont val="方正仿宋简体"/>
        <charset val="134"/>
      </rPr>
      <t>颗，新增和改善灌溉面积</t>
    </r>
    <r>
      <rPr>
        <sz val="18"/>
        <rFont val="Times New Roman"/>
        <charset val="134"/>
      </rPr>
      <t>≥0.6</t>
    </r>
    <r>
      <rPr>
        <sz val="18"/>
        <rFont val="方正仿宋简体"/>
        <charset val="134"/>
      </rPr>
      <t>万亩，受益行政村数</t>
    </r>
    <r>
      <rPr>
        <sz val="18"/>
        <rFont val="Times New Roman"/>
        <charset val="134"/>
      </rPr>
      <t>≥1</t>
    </r>
    <r>
      <rPr>
        <sz val="18"/>
        <rFont val="方正仿宋简体"/>
        <charset val="134"/>
      </rPr>
      <t>个，项目验收合格率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社会效益：</t>
    </r>
    <r>
      <rPr>
        <sz val="18"/>
        <rFont val="方正仿宋简体"/>
        <charset val="134"/>
      </rPr>
      <t>受益农户</t>
    </r>
    <r>
      <rPr>
        <sz val="18"/>
        <rFont val="Times New Roman"/>
        <charset val="134"/>
      </rPr>
      <t>≥178</t>
    </r>
    <r>
      <rPr>
        <sz val="18"/>
        <rFont val="方正仿宋简体"/>
        <charset val="134"/>
      </rPr>
      <t>户，受益脱贫人口（含监测帮扶对象）数</t>
    </r>
    <r>
      <rPr>
        <sz val="18"/>
        <rFont val="Times New Roman"/>
        <charset val="134"/>
      </rPr>
      <t>≥896</t>
    </r>
    <r>
      <rPr>
        <sz val="18"/>
        <rFont val="方正仿宋简体"/>
        <charset val="134"/>
      </rPr>
      <t>人，通过本项目的实施，进一步提高村级服务能力，不断改善人居环境，提升农民生活幸福感。</t>
    </r>
    <r>
      <rPr>
        <sz val="18"/>
        <rFont val="Times New Roman"/>
        <charset val="134"/>
      </rPr>
      <t xml:space="preserve">
</t>
    </r>
    <r>
      <rPr>
        <b/>
        <sz val="18"/>
        <rFont val="方正仿宋简体"/>
        <charset val="134"/>
      </rPr>
      <t>满意度：</t>
    </r>
    <r>
      <rPr>
        <sz val="18"/>
        <rFont val="方正仿宋简体"/>
        <charset val="134"/>
      </rPr>
      <t>受益农户满意度</t>
    </r>
    <r>
      <rPr>
        <sz val="18"/>
        <rFont val="Times New Roman"/>
        <charset val="134"/>
      </rPr>
      <t>≥95%</t>
    </r>
    <r>
      <rPr>
        <sz val="18"/>
        <rFont val="方正仿宋简体"/>
        <charset val="134"/>
      </rPr>
      <t>以上。</t>
    </r>
  </si>
  <si>
    <t>BCX047</t>
  </si>
  <si>
    <r>
      <rPr>
        <sz val="20"/>
        <rFont val="方正仿宋简体"/>
        <charset val="0"/>
      </rPr>
      <t>巴楚县</t>
    </r>
    <r>
      <rPr>
        <sz val="20"/>
        <rFont val="Times New Roman"/>
        <charset val="0"/>
      </rPr>
      <t>2025</t>
    </r>
    <r>
      <rPr>
        <sz val="20"/>
        <rFont val="方正仿宋简体"/>
        <charset val="0"/>
      </rPr>
      <t>年琼库尔恰克乡阿克托格拉克（</t>
    </r>
    <r>
      <rPr>
        <sz val="20"/>
        <rFont val="Times New Roman"/>
        <charset val="0"/>
      </rPr>
      <t>16</t>
    </r>
    <r>
      <rPr>
        <sz val="20"/>
        <rFont val="方正仿宋简体"/>
        <charset val="0"/>
      </rPr>
      <t>）村重点示范村建设项目</t>
    </r>
  </si>
  <si>
    <r>
      <rPr>
        <sz val="20"/>
        <rFont val="方正仿宋简体"/>
        <charset val="134"/>
      </rPr>
      <t>琼库尔恰克乡阿克托格拉克（</t>
    </r>
    <r>
      <rPr>
        <sz val="20"/>
        <rFont val="Times New Roman"/>
        <charset val="134"/>
      </rPr>
      <t>16</t>
    </r>
    <r>
      <rPr>
        <sz val="20"/>
        <rFont val="方正仿宋简体"/>
        <charset val="134"/>
      </rPr>
      <t>）村</t>
    </r>
  </si>
  <si>
    <r>
      <rPr>
        <b/>
        <sz val="20"/>
        <rFont val="方正仿宋简体"/>
        <charset val="0"/>
      </rPr>
      <t>总投资</t>
    </r>
    <r>
      <rPr>
        <sz val="20"/>
        <rFont val="方正仿宋简体"/>
        <charset val="0"/>
      </rPr>
      <t>：</t>
    </r>
    <r>
      <rPr>
        <sz val="20"/>
        <rFont val="Times New Roman"/>
        <charset val="0"/>
      </rPr>
      <t>1200</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：投资</t>
    </r>
    <r>
      <rPr>
        <sz val="20"/>
        <rFont val="Times New Roman"/>
        <charset val="0"/>
      </rPr>
      <t>700</t>
    </r>
    <r>
      <rPr>
        <sz val="20"/>
        <rFont val="方正仿宋简体"/>
        <charset val="0"/>
      </rPr>
      <t>万元，新建乡村四级道路</t>
    </r>
    <r>
      <rPr>
        <sz val="20"/>
        <rFont val="Times New Roman"/>
        <charset val="0"/>
      </rPr>
      <t>7km;</t>
    </r>
    <r>
      <rPr>
        <sz val="20"/>
        <rFont val="方正仿宋简体"/>
        <charset val="0"/>
      </rPr>
      <t>地面硬化</t>
    </r>
    <r>
      <rPr>
        <sz val="20"/>
        <rFont val="Times New Roman"/>
        <charset val="0"/>
      </rPr>
      <t>2600</t>
    </r>
    <r>
      <rPr>
        <sz val="20"/>
        <rFont val="宋体"/>
        <charset val="0"/>
      </rPr>
      <t>㎡</t>
    </r>
    <r>
      <rPr>
        <sz val="20"/>
        <rFont val="方正仿宋简体"/>
        <charset val="0"/>
      </rPr>
      <t>；维修保鲜库制冷、变频柜、线路等设施；新建</t>
    </r>
    <r>
      <rPr>
        <sz val="20"/>
        <rFont val="Times New Roman"/>
        <charset val="0"/>
      </rPr>
      <t>10KV</t>
    </r>
    <r>
      <rPr>
        <sz val="20"/>
        <rFont val="方正仿宋简体"/>
        <charset val="0"/>
      </rPr>
      <t>线路并配套直线立杆、耐张杆、导线、箱式变压器等附属设施；投资</t>
    </r>
    <r>
      <rPr>
        <sz val="20"/>
        <rFont val="Times New Roman"/>
        <charset val="0"/>
      </rPr>
      <t>236</t>
    </r>
    <r>
      <rPr>
        <sz val="20"/>
        <rFont val="方正仿宋简体"/>
        <charset val="0"/>
      </rPr>
      <t>万元，对村委会阵地、党群服务中心、医务室、路沿石、居民区散水等基础设施进行改造提升；投资</t>
    </r>
    <r>
      <rPr>
        <sz val="20"/>
        <rFont val="Times New Roman"/>
        <charset val="0"/>
      </rPr>
      <t>105</t>
    </r>
    <r>
      <rPr>
        <sz val="20"/>
        <rFont val="方正仿宋简体"/>
        <charset val="0"/>
      </rPr>
      <t>万元，采购</t>
    </r>
    <r>
      <rPr>
        <sz val="20"/>
        <rFont val="Times New Roman"/>
        <charset val="0"/>
      </rPr>
      <t>7000</t>
    </r>
    <r>
      <rPr>
        <sz val="20"/>
        <rFont val="方正仿宋简体"/>
        <charset val="0"/>
      </rPr>
      <t>颗西梅、</t>
    </r>
    <r>
      <rPr>
        <sz val="20"/>
        <rFont val="Times New Roman"/>
        <charset val="0"/>
      </rPr>
      <t>100</t>
    </r>
    <r>
      <rPr>
        <sz val="20"/>
        <rFont val="方正仿宋简体"/>
        <charset val="0"/>
      </rPr>
      <t>盏太阳能路灯、</t>
    </r>
    <r>
      <rPr>
        <sz val="20"/>
        <rFont val="Times New Roman"/>
        <charset val="0"/>
      </rPr>
      <t>630</t>
    </r>
    <r>
      <rPr>
        <sz val="20"/>
        <rFont val="方正仿宋简体"/>
        <charset val="0"/>
      </rPr>
      <t>盏户灯并附属相关配套设施设备；投资</t>
    </r>
    <r>
      <rPr>
        <sz val="20"/>
        <rFont val="Times New Roman"/>
        <charset val="0"/>
      </rPr>
      <t>159</t>
    </r>
    <r>
      <rPr>
        <sz val="20"/>
        <rFont val="方正仿宋简体"/>
        <charset val="0"/>
      </rPr>
      <t>万元，对</t>
    </r>
    <r>
      <rPr>
        <sz val="20"/>
        <rFont val="Times New Roman"/>
        <charset val="0"/>
      </rPr>
      <t>530</t>
    </r>
    <r>
      <rPr>
        <sz val="20"/>
        <rFont val="方正仿宋简体"/>
        <charset val="0"/>
      </rPr>
      <t>户农户进行入户补贴，每户补助</t>
    </r>
    <r>
      <rPr>
        <sz val="20"/>
        <rFont val="Times New Roman"/>
        <charset val="0"/>
      </rPr>
      <t>3000</t>
    </r>
    <r>
      <rPr>
        <sz val="20"/>
        <rFont val="方正仿宋简体"/>
        <charset val="0"/>
      </rPr>
      <t>元，对农户家中养殖区、种植区、生活区等进行提升改造。</t>
    </r>
  </si>
  <si>
    <r>
      <rPr>
        <sz val="16"/>
        <rFont val="方正仿宋简体"/>
        <charset val="134"/>
      </rPr>
      <t>个</t>
    </r>
  </si>
  <si>
    <r>
      <rPr>
        <sz val="16"/>
        <rFont val="方正仿宋简体"/>
        <charset val="134"/>
      </rPr>
      <t>县住房和城乡建设局</t>
    </r>
  </si>
  <si>
    <t>何彬龙、高疆</t>
  </si>
  <si>
    <r>
      <rPr>
        <b/>
        <sz val="20"/>
        <rFont val="方正仿宋_GBK"/>
        <charset val="134"/>
      </rPr>
      <t>社会效益</t>
    </r>
    <r>
      <rPr>
        <sz val="20"/>
        <rFont val="方正仿宋_GBK"/>
        <charset val="134"/>
      </rPr>
      <t>：通过项目实施促进乡村经济发展、增加农民收入、改善交通条件，缩短运输时间，降低物流成本；立足乡村振兴，环境先行，全力打造</t>
    </r>
    <r>
      <rPr>
        <sz val="20"/>
        <rFont val="Times New Roman"/>
        <charset val="134"/>
      </rPr>
      <t>“</t>
    </r>
    <r>
      <rPr>
        <sz val="20"/>
        <rFont val="方正仿宋_GBK"/>
        <charset val="134"/>
      </rPr>
      <t>环境优美、设施完善、生态宜居</t>
    </r>
    <r>
      <rPr>
        <sz val="20"/>
        <rFont val="Times New Roman"/>
        <charset val="134"/>
      </rPr>
      <t>”</t>
    </r>
    <r>
      <rPr>
        <sz val="20"/>
        <rFont val="方正仿宋_GBK"/>
        <charset val="134"/>
      </rPr>
      <t>的美丽乡村。</t>
    </r>
    <r>
      <rPr>
        <sz val="20"/>
        <rFont val="Times New Roman"/>
        <charset val="134"/>
      </rPr>
      <t xml:space="preserve">
</t>
    </r>
    <r>
      <rPr>
        <b/>
        <sz val="20"/>
        <rFont val="方正仿宋_GBK"/>
        <charset val="134"/>
      </rPr>
      <t>经济效益</t>
    </r>
    <r>
      <rPr>
        <sz val="20"/>
        <rFont val="方正仿宋_GBK"/>
        <charset val="134"/>
      </rPr>
      <t>：受益脱贫户（含监测帮扶对象）数</t>
    </r>
    <r>
      <rPr>
        <sz val="20"/>
        <rFont val="Times New Roman"/>
        <charset val="134"/>
      </rPr>
      <t>≥630</t>
    </r>
    <r>
      <rPr>
        <sz val="20"/>
        <rFont val="方正仿宋_GBK"/>
        <charset val="134"/>
      </rPr>
      <t>户，受益脱贫人口（含监测帮扶对象）数</t>
    </r>
    <r>
      <rPr>
        <sz val="20"/>
        <rFont val="Times New Roman"/>
        <charset val="134"/>
      </rPr>
      <t>≥1442,</t>
    </r>
    <r>
      <rPr>
        <sz val="20"/>
        <rFont val="方正仿宋_GBK"/>
        <charset val="134"/>
      </rPr>
      <t>人，项目建设期间吸纳当地群众就业不少于</t>
    </r>
    <r>
      <rPr>
        <sz val="20"/>
        <rFont val="Times New Roman"/>
        <charset val="134"/>
      </rPr>
      <t>20</t>
    </r>
    <r>
      <rPr>
        <sz val="20"/>
        <rFont val="方正仿宋_GBK"/>
        <charset val="134"/>
      </rPr>
      <t>人，预计产生经济效益不少于</t>
    </r>
    <r>
      <rPr>
        <sz val="20"/>
        <rFont val="Times New Roman"/>
        <charset val="134"/>
      </rPr>
      <t>50</t>
    </r>
    <r>
      <rPr>
        <sz val="20"/>
        <rFont val="方正仿宋_GBK"/>
        <charset val="134"/>
      </rPr>
      <t>万元，财政衔接资金直接补贴农户极大增强群众改善人居环境的积极的积极性，改变农户家中脏乱差的局面，让乡村颜值</t>
    </r>
    <r>
      <rPr>
        <sz val="20"/>
        <rFont val="Times New Roman"/>
        <charset val="134"/>
      </rPr>
      <t>“</t>
    </r>
    <r>
      <rPr>
        <sz val="20"/>
        <rFont val="方正仿宋_GBK"/>
        <charset val="134"/>
      </rPr>
      <t>靓</t>
    </r>
    <r>
      <rPr>
        <sz val="20"/>
        <rFont val="Times New Roman"/>
        <charset val="134"/>
      </rPr>
      <t>”</t>
    </r>
    <r>
      <rPr>
        <sz val="20"/>
        <rFont val="方正仿宋_GBK"/>
        <charset val="134"/>
      </rPr>
      <t>起来，农户直接增收总收入不少于</t>
    </r>
    <r>
      <rPr>
        <sz val="20"/>
        <rFont val="Times New Roman"/>
        <charset val="134"/>
      </rPr>
      <t>159</t>
    </r>
    <r>
      <rPr>
        <sz val="20"/>
        <rFont val="方正仿宋_GBK"/>
        <charset val="134"/>
      </rPr>
      <t>万元。</t>
    </r>
  </si>
  <si>
    <t>BCX048</t>
  </si>
  <si>
    <r>
      <rPr>
        <sz val="20"/>
        <color rgb="FF000000"/>
        <rFont val="方正仿宋简体"/>
        <charset val="134"/>
      </rPr>
      <t>阿瓦提镇</t>
    </r>
    <r>
      <rPr>
        <sz val="20"/>
        <color rgb="FF000000"/>
        <rFont val="Times New Roman"/>
        <charset val="134"/>
      </rPr>
      <t>2025</t>
    </r>
    <r>
      <rPr>
        <sz val="20"/>
        <color rgb="FF000000"/>
        <rFont val="方正仿宋简体"/>
        <charset val="134"/>
      </rPr>
      <t>年污水管网及污水处理站建设项目</t>
    </r>
  </si>
  <si>
    <t>农村生活污水治理</t>
  </si>
  <si>
    <r>
      <rPr>
        <sz val="20"/>
        <rFont val="方正仿宋简体"/>
        <charset val="134"/>
      </rPr>
      <t>阿瓦提镇跃进吾斯塘博依（</t>
    </r>
    <r>
      <rPr>
        <sz val="20"/>
        <rFont val="Times New Roman"/>
        <charset val="134"/>
      </rPr>
      <t>5</t>
    </r>
    <r>
      <rPr>
        <sz val="20"/>
        <rFont val="方正仿宋简体"/>
        <charset val="134"/>
      </rPr>
      <t>）村、巴格其（</t>
    </r>
    <r>
      <rPr>
        <sz val="20"/>
        <rFont val="Times New Roman"/>
        <charset val="134"/>
      </rPr>
      <t>7</t>
    </r>
    <r>
      <rPr>
        <sz val="20"/>
        <rFont val="方正仿宋简体"/>
        <charset val="134"/>
      </rPr>
      <t>）村、夏普勒克（</t>
    </r>
    <r>
      <rPr>
        <sz val="20"/>
        <rFont val="Times New Roman"/>
        <charset val="134"/>
      </rPr>
      <t>12</t>
    </r>
    <r>
      <rPr>
        <sz val="20"/>
        <rFont val="方正仿宋简体"/>
        <charset val="134"/>
      </rPr>
      <t>）村、亚哈艾日克（</t>
    </r>
    <r>
      <rPr>
        <sz val="20"/>
        <rFont val="Times New Roman"/>
        <charset val="134"/>
      </rPr>
      <t>14</t>
    </r>
    <r>
      <rPr>
        <sz val="20"/>
        <rFont val="方正仿宋简体"/>
        <charset val="134"/>
      </rPr>
      <t>）村</t>
    </r>
  </si>
  <si>
    <r>
      <rPr>
        <b/>
        <sz val="20"/>
        <rFont val="方正仿宋简体"/>
        <charset val="134"/>
      </rPr>
      <t>总投资：</t>
    </r>
    <r>
      <rPr>
        <sz val="20"/>
        <rFont val="Times New Roman"/>
        <charset val="134"/>
      </rPr>
      <t>2750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为阿瓦提镇</t>
    </r>
    <r>
      <rPr>
        <sz val="20"/>
        <rFont val="Times New Roman"/>
        <charset val="134"/>
      </rPr>
      <t>5</t>
    </r>
    <r>
      <rPr>
        <sz val="20"/>
        <rFont val="方正仿宋简体"/>
        <charset val="134"/>
      </rPr>
      <t>村、</t>
    </r>
    <r>
      <rPr>
        <sz val="20"/>
        <rFont val="Times New Roman"/>
        <charset val="134"/>
      </rPr>
      <t>7</t>
    </r>
    <r>
      <rPr>
        <sz val="20"/>
        <rFont val="方正仿宋简体"/>
        <charset val="134"/>
      </rPr>
      <t>村、</t>
    </r>
    <r>
      <rPr>
        <sz val="20"/>
        <rFont val="Times New Roman"/>
        <charset val="134"/>
      </rPr>
      <t>12</t>
    </r>
    <r>
      <rPr>
        <sz val="20"/>
        <rFont val="方正仿宋简体"/>
        <charset val="134"/>
      </rPr>
      <t>村、</t>
    </r>
    <r>
      <rPr>
        <sz val="20"/>
        <rFont val="Times New Roman"/>
        <charset val="134"/>
      </rPr>
      <t>14</t>
    </r>
    <r>
      <rPr>
        <sz val="20"/>
        <rFont val="方正仿宋简体"/>
        <charset val="134"/>
      </rPr>
      <t>村新建污水管网</t>
    </r>
    <r>
      <rPr>
        <sz val="20"/>
        <rFont val="Times New Roman"/>
        <charset val="134"/>
      </rPr>
      <t>39.2km</t>
    </r>
    <r>
      <rPr>
        <sz val="20"/>
        <rFont val="方正仿宋简体"/>
        <charset val="134"/>
      </rPr>
      <t>，管径为</t>
    </r>
    <r>
      <rPr>
        <sz val="20"/>
        <rFont val="Times New Roman"/>
        <charset val="134"/>
      </rPr>
      <t>DN100-DN300</t>
    </r>
    <r>
      <rPr>
        <sz val="20"/>
        <rFont val="方正仿宋简体"/>
        <charset val="134"/>
      </rPr>
      <t>，其中</t>
    </r>
    <r>
      <rPr>
        <sz val="20"/>
        <rFont val="Times New Roman"/>
        <charset val="134"/>
      </rPr>
      <t>DN300</t>
    </r>
    <r>
      <rPr>
        <sz val="20"/>
        <rFont val="方正仿宋简体"/>
        <charset val="134"/>
      </rPr>
      <t>高密度聚乙烯双壁波纹管</t>
    </r>
    <r>
      <rPr>
        <sz val="20"/>
        <rFont val="Times New Roman"/>
        <charset val="134"/>
      </rPr>
      <t>26km</t>
    </r>
    <r>
      <rPr>
        <sz val="20"/>
        <rFont val="方正仿宋简体"/>
        <charset val="134"/>
      </rPr>
      <t>、</t>
    </r>
    <r>
      <rPr>
        <sz val="20"/>
        <rFont val="Times New Roman"/>
        <charset val="134"/>
      </rPr>
      <t>DN100</t>
    </r>
    <r>
      <rPr>
        <sz val="20"/>
        <rFont val="方正仿宋简体"/>
        <charset val="134"/>
      </rPr>
      <t>高密度聚乙烯双壁波纹管</t>
    </r>
    <r>
      <rPr>
        <sz val="20"/>
        <rFont val="Times New Roman"/>
        <charset val="134"/>
      </rPr>
      <t>13.2km</t>
    </r>
    <r>
      <rPr>
        <sz val="20"/>
        <rFont val="方正仿宋简体"/>
        <charset val="134"/>
      </rPr>
      <t>，配套一体式检查井</t>
    </r>
    <r>
      <rPr>
        <sz val="20"/>
        <rFont val="Times New Roman"/>
        <charset val="134"/>
      </rPr>
      <t>600</t>
    </r>
    <r>
      <rPr>
        <sz val="20"/>
        <rFont val="方正仿宋简体"/>
        <charset val="134"/>
      </rPr>
      <t>座、全地下式一体化提升泵站</t>
    </r>
    <r>
      <rPr>
        <sz val="20"/>
        <rFont val="Times New Roman"/>
        <charset val="134"/>
      </rPr>
      <t>21</t>
    </r>
    <r>
      <rPr>
        <sz val="20"/>
        <rFont val="方正仿宋简体"/>
        <charset val="134"/>
      </rPr>
      <t>座等附属设施设备；新建</t>
    </r>
    <r>
      <rPr>
        <sz val="20"/>
        <rFont val="Times New Roman"/>
        <charset val="134"/>
      </rPr>
      <t>400m³/</t>
    </r>
    <r>
      <rPr>
        <sz val="20"/>
        <rFont val="方正仿宋简体"/>
        <charset val="134"/>
      </rPr>
      <t>日处理量的污水处理站</t>
    </r>
    <r>
      <rPr>
        <sz val="20"/>
        <rFont val="Times New Roman"/>
        <charset val="134"/>
      </rPr>
      <t>1</t>
    </r>
    <r>
      <rPr>
        <sz val="20"/>
        <rFont val="方正仿宋简体"/>
        <charset val="134"/>
      </rPr>
      <t>座，配套建设地面硬化、变压器等相关附属设施。其中：</t>
    </r>
    <r>
      <rPr>
        <sz val="20"/>
        <rFont val="Times New Roman"/>
        <charset val="134"/>
      </rPr>
      <t>5</t>
    </r>
    <r>
      <rPr>
        <sz val="20"/>
        <rFont val="方正仿宋简体"/>
        <charset val="134"/>
      </rPr>
      <t>村</t>
    </r>
    <r>
      <rPr>
        <sz val="20"/>
        <rFont val="Times New Roman"/>
        <charset val="134"/>
      </rPr>
      <t>22km</t>
    </r>
    <r>
      <rPr>
        <sz val="20"/>
        <rFont val="方正仿宋简体"/>
        <charset val="134"/>
      </rPr>
      <t>、</t>
    </r>
    <r>
      <rPr>
        <sz val="20"/>
        <rFont val="Times New Roman"/>
        <charset val="134"/>
      </rPr>
      <t>7</t>
    </r>
    <r>
      <rPr>
        <sz val="20"/>
        <rFont val="方正仿宋简体"/>
        <charset val="134"/>
      </rPr>
      <t>村</t>
    </r>
    <r>
      <rPr>
        <sz val="20"/>
        <rFont val="Times New Roman"/>
        <charset val="134"/>
      </rPr>
      <t>5.2km</t>
    </r>
    <r>
      <rPr>
        <sz val="20"/>
        <rFont val="方正仿宋简体"/>
        <charset val="134"/>
      </rPr>
      <t>、</t>
    </r>
    <r>
      <rPr>
        <sz val="20"/>
        <rFont val="Times New Roman"/>
        <charset val="134"/>
      </rPr>
      <t>12</t>
    </r>
    <r>
      <rPr>
        <sz val="20"/>
        <rFont val="方正仿宋简体"/>
        <charset val="134"/>
      </rPr>
      <t>村</t>
    </r>
    <r>
      <rPr>
        <sz val="20"/>
        <rFont val="Times New Roman"/>
        <charset val="134"/>
      </rPr>
      <t>5km</t>
    </r>
    <r>
      <rPr>
        <sz val="20"/>
        <rFont val="方正仿宋简体"/>
        <charset val="134"/>
      </rPr>
      <t>、</t>
    </r>
    <r>
      <rPr>
        <sz val="20"/>
        <rFont val="Times New Roman"/>
        <charset val="134"/>
      </rPr>
      <t>14</t>
    </r>
    <r>
      <rPr>
        <sz val="20"/>
        <rFont val="方正仿宋简体"/>
        <charset val="134"/>
      </rPr>
      <t>村</t>
    </r>
    <r>
      <rPr>
        <sz val="20"/>
        <rFont val="Times New Roman"/>
        <charset val="134"/>
      </rPr>
      <t>7km</t>
    </r>
    <r>
      <rPr>
        <sz val="20"/>
        <rFont val="方正仿宋简体"/>
        <charset val="134"/>
      </rPr>
      <t>。（</t>
    </r>
    <r>
      <rPr>
        <sz val="20"/>
        <rFont val="Times New Roman"/>
        <charset val="134"/>
      </rPr>
      <t>5</t>
    </r>
    <r>
      <rPr>
        <sz val="20"/>
        <rFont val="方正仿宋简体"/>
        <charset val="134"/>
      </rPr>
      <t>村、</t>
    </r>
    <r>
      <rPr>
        <sz val="20"/>
        <rFont val="Times New Roman"/>
        <charset val="134"/>
      </rPr>
      <t>7</t>
    </r>
    <r>
      <rPr>
        <sz val="20"/>
        <rFont val="方正仿宋简体"/>
        <charset val="134"/>
      </rPr>
      <t>村、</t>
    </r>
    <r>
      <rPr>
        <sz val="20"/>
        <rFont val="Times New Roman"/>
        <charset val="134"/>
      </rPr>
      <t>12</t>
    </r>
    <r>
      <rPr>
        <sz val="20"/>
        <rFont val="方正仿宋简体"/>
        <charset val="134"/>
      </rPr>
      <t>村、</t>
    </r>
    <r>
      <rPr>
        <sz val="20"/>
        <rFont val="Times New Roman"/>
        <charset val="134"/>
      </rPr>
      <t>14</t>
    </r>
    <r>
      <rPr>
        <sz val="20"/>
        <rFont val="方正仿宋简体"/>
        <charset val="134"/>
      </rPr>
      <t>村总户数</t>
    </r>
    <r>
      <rPr>
        <sz val="20"/>
        <rFont val="Times New Roman"/>
        <charset val="134"/>
      </rPr>
      <t>1200</t>
    </r>
    <r>
      <rPr>
        <sz val="20"/>
        <rFont val="方正仿宋简体"/>
        <charset val="134"/>
      </rPr>
      <t>户，共计</t>
    </r>
    <r>
      <rPr>
        <sz val="20"/>
        <rFont val="Times New Roman"/>
        <charset val="134"/>
      </rPr>
      <t>18</t>
    </r>
    <r>
      <rPr>
        <sz val="20"/>
        <rFont val="方正仿宋简体"/>
        <charset val="134"/>
      </rPr>
      <t>个小队，可治理户数约</t>
    </r>
    <r>
      <rPr>
        <sz val="20"/>
        <rFont val="Times New Roman"/>
        <charset val="134"/>
      </rPr>
      <t>800</t>
    </r>
    <r>
      <rPr>
        <sz val="20"/>
        <rFont val="方正仿宋简体"/>
        <charset val="134"/>
      </rPr>
      <t>户）。</t>
    </r>
  </si>
  <si>
    <t>公里</t>
  </si>
  <si>
    <t>喀什地区生态环境局巴楚县分局</t>
  </si>
  <si>
    <t>罗建新、吴松青</t>
  </si>
  <si>
    <r>
      <rPr>
        <sz val="20"/>
        <rFont val="方正仿宋简体"/>
        <charset val="134"/>
      </rPr>
      <t>铺设污水管网</t>
    </r>
    <r>
      <rPr>
        <sz val="20"/>
        <rFont val="Times New Roman"/>
        <charset val="134"/>
      </rPr>
      <t>≥39.2km</t>
    </r>
    <r>
      <rPr>
        <sz val="20"/>
        <rFont val="方正仿宋简体"/>
        <charset val="134"/>
      </rPr>
      <t>，建设检查井工程量</t>
    </r>
    <r>
      <rPr>
        <sz val="20"/>
        <rFont val="Times New Roman"/>
        <charset val="134"/>
      </rPr>
      <t>≥600</t>
    </r>
    <r>
      <rPr>
        <sz val="20"/>
        <rFont val="方正仿宋简体"/>
        <charset val="134"/>
      </rPr>
      <t>座，建设污水提升设备</t>
    </r>
    <r>
      <rPr>
        <sz val="20"/>
        <rFont val="Times New Roman"/>
        <charset val="134"/>
      </rPr>
      <t>≥21</t>
    </r>
    <r>
      <rPr>
        <sz val="20"/>
        <rFont val="方正仿宋简体"/>
        <charset val="134"/>
      </rPr>
      <t>座，新建建污水处理站工程量</t>
    </r>
    <r>
      <rPr>
        <sz val="20"/>
        <rFont val="Times New Roman"/>
        <charset val="134"/>
      </rPr>
      <t>≥400</t>
    </r>
    <r>
      <rPr>
        <sz val="20"/>
        <rFont val="方正仿宋简体"/>
        <charset val="134"/>
      </rPr>
      <t>立方米，项目验收合格率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社会效益：</t>
    </r>
    <r>
      <rPr>
        <sz val="20"/>
        <rFont val="方正仿宋简体"/>
        <charset val="134"/>
      </rPr>
      <t>受益农户</t>
    </r>
    <r>
      <rPr>
        <sz val="20"/>
        <rFont val="Times New Roman"/>
        <charset val="134"/>
      </rPr>
      <t>≥800</t>
    </r>
    <r>
      <rPr>
        <sz val="20"/>
        <rFont val="方正仿宋简体"/>
        <charset val="134"/>
      </rPr>
      <t>户，其中受益脱贫户（含监测帮扶对象）数</t>
    </r>
    <r>
      <rPr>
        <sz val="20"/>
        <rFont val="Times New Roman"/>
        <charset val="134"/>
      </rPr>
      <t>≥144</t>
    </r>
    <r>
      <rPr>
        <sz val="20"/>
        <rFont val="方正仿宋简体"/>
        <charset val="134"/>
      </rPr>
      <t>户，受益脱贫人口（含监测帮扶对象）数</t>
    </r>
    <r>
      <rPr>
        <sz val="20"/>
        <rFont val="Times New Roman"/>
        <charset val="134"/>
      </rPr>
      <t>≥477</t>
    </r>
    <r>
      <rPr>
        <sz val="20"/>
        <rFont val="方正仿宋简体"/>
        <charset val="134"/>
      </rPr>
      <t>人，通过本项目的实施，进一步提高污水处理能力，不断改善人居环境，提升农民生活幸福感。</t>
    </r>
    <r>
      <rPr>
        <b/>
        <sz val="20"/>
        <rFont val="方正仿宋简体"/>
        <charset val="134"/>
      </rPr>
      <t>满意度：</t>
    </r>
    <r>
      <rPr>
        <sz val="20"/>
        <rFont val="方正仿宋简体"/>
        <charset val="134"/>
      </rPr>
      <t>受益农户满意度</t>
    </r>
    <r>
      <rPr>
        <sz val="20"/>
        <rFont val="Times New Roman"/>
        <charset val="134"/>
      </rPr>
      <t>≥95%</t>
    </r>
    <r>
      <rPr>
        <sz val="20"/>
        <rFont val="方正仿宋简体"/>
        <charset val="134"/>
      </rPr>
      <t>以上。</t>
    </r>
  </si>
  <si>
    <r>
      <rPr>
        <sz val="20"/>
        <color rgb="FF000000"/>
        <rFont val="方正仿宋简体"/>
        <charset val="134"/>
      </rPr>
      <t>巴楚县</t>
    </r>
    <r>
      <rPr>
        <sz val="20"/>
        <color rgb="FF000000"/>
        <rFont val="Times New Roman"/>
        <charset val="134"/>
      </rPr>
      <t>2025</t>
    </r>
    <r>
      <rPr>
        <sz val="20"/>
        <color rgb="FF000000"/>
        <rFont val="方正仿宋简体"/>
        <charset val="134"/>
      </rPr>
      <t>年夏马勒乡英吾斯塘（</t>
    </r>
    <r>
      <rPr>
        <sz val="20"/>
        <color rgb="FF000000"/>
        <rFont val="Times New Roman"/>
        <charset val="134"/>
      </rPr>
      <t>4</t>
    </r>
    <r>
      <rPr>
        <sz val="20"/>
        <color rgb="FF000000"/>
        <rFont val="方正仿宋简体"/>
        <charset val="134"/>
      </rPr>
      <t>）村污水管网项目</t>
    </r>
  </si>
  <si>
    <r>
      <rPr>
        <sz val="20"/>
        <rFont val="方正仿宋简体"/>
        <charset val="134"/>
      </rPr>
      <t>夏马勒乡英吾斯塘（</t>
    </r>
    <r>
      <rPr>
        <sz val="20"/>
        <rFont val="Times New Roman"/>
        <charset val="134"/>
      </rPr>
      <t>4</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</si>
  <si>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1001</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：为夏马勒乡英吾斯塘村（</t>
    </r>
    <r>
      <rPr>
        <sz val="20"/>
        <rFont val="Times New Roman"/>
        <charset val="134"/>
      </rPr>
      <t>4</t>
    </r>
    <r>
      <rPr>
        <sz val="20"/>
        <rFont val="方正仿宋简体"/>
        <charset val="134"/>
      </rPr>
      <t>）村新建污水管网</t>
    </r>
    <r>
      <rPr>
        <sz val="20"/>
        <rFont val="Times New Roman"/>
        <charset val="134"/>
      </rPr>
      <t>26</t>
    </r>
    <r>
      <rPr>
        <sz val="20"/>
        <rFont val="方正仿宋简体"/>
        <charset val="134"/>
      </rPr>
      <t>公里及配套相关附属设施。其中：其中主管网</t>
    </r>
    <r>
      <rPr>
        <sz val="20"/>
        <rFont val="Times New Roman"/>
        <charset val="134"/>
      </rPr>
      <t>13</t>
    </r>
    <r>
      <rPr>
        <sz val="20"/>
        <rFont val="方正仿宋简体"/>
        <charset val="134"/>
      </rPr>
      <t>公里（</t>
    </r>
    <r>
      <rPr>
        <sz val="20"/>
        <rFont val="Times New Roman"/>
        <charset val="134"/>
      </rPr>
      <t>65</t>
    </r>
    <r>
      <rPr>
        <sz val="20"/>
        <rFont val="方正仿宋简体"/>
        <charset val="134"/>
      </rPr>
      <t>万元</t>
    </r>
    <r>
      <rPr>
        <sz val="20"/>
        <rFont val="Times New Roman"/>
        <charset val="134"/>
      </rPr>
      <t>/</t>
    </r>
    <r>
      <rPr>
        <sz val="20"/>
        <rFont val="方正仿宋简体"/>
        <charset val="134"/>
      </rPr>
      <t>公里），入户管网</t>
    </r>
    <r>
      <rPr>
        <sz val="20"/>
        <rFont val="Times New Roman"/>
        <charset val="134"/>
      </rPr>
      <t>13</t>
    </r>
    <r>
      <rPr>
        <sz val="20"/>
        <rFont val="方正仿宋简体"/>
        <charset val="134"/>
      </rPr>
      <t>公里（</t>
    </r>
    <r>
      <rPr>
        <sz val="20"/>
        <rFont val="Times New Roman"/>
        <charset val="134"/>
      </rPr>
      <t>12</t>
    </r>
    <r>
      <rPr>
        <sz val="20"/>
        <rFont val="方正仿宋简体"/>
        <charset val="134"/>
      </rPr>
      <t>万元</t>
    </r>
    <r>
      <rPr>
        <sz val="20"/>
        <rFont val="Times New Roman"/>
        <charset val="134"/>
      </rPr>
      <t>/</t>
    </r>
    <r>
      <rPr>
        <sz val="20"/>
        <rFont val="方正仿宋简体"/>
        <charset val="134"/>
      </rPr>
      <t>公里）。</t>
    </r>
  </si>
  <si>
    <r>
      <rPr>
        <sz val="16"/>
        <rFont val="方正仿宋简体"/>
        <charset val="134"/>
      </rPr>
      <t>喀什地区生态环境局巴楚县分局</t>
    </r>
  </si>
  <si>
    <t>木拉提·库尔班、吴松青</t>
  </si>
  <si>
    <r>
      <rPr>
        <sz val="18"/>
        <rFont val="方正仿宋简体"/>
        <charset val="134"/>
      </rPr>
      <t>铺设污水管网</t>
    </r>
    <r>
      <rPr>
        <sz val="18"/>
        <rFont val="Times New Roman"/>
        <charset val="134"/>
      </rPr>
      <t>≥26km</t>
    </r>
    <r>
      <rPr>
        <sz val="18"/>
        <rFont val="方正仿宋简体"/>
        <charset val="134"/>
      </rPr>
      <t>，项目验收合格率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社会效益：</t>
    </r>
    <r>
      <rPr>
        <sz val="18"/>
        <rFont val="方正仿宋简体"/>
        <charset val="134"/>
      </rPr>
      <t>通过实施该项目，受益脱贫户</t>
    </r>
    <r>
      <rPr>
        <sz val="18"/>
        <rFont val="Times New Roman"/>
        <charset val="134"/>
      </rPr>
      <t xml:space="preserve"> 217</t>
    </r>
    <r>
      <rPr>
        <sz val="18"/>
        <rFont val="方正仿宋简体"/>
        <charset val="134"/>
      </rPr>
      <t>户</t>
    </r>
    <r>
      <rPr>
        <sz val="18"/>
        <rFont val="Times New Roman"/>
        <charset val="134"/>
      </rPr>
      <t>756</t>
    </r>
    <r>
      <rPr>
        <sz val="18"/>
        <rFont val="方正仿宋简体"/>
        <charset val="134"/>
      </rPr>
      <t>人，持续改善改善农村基础设施建设，保证饮用水源的安全，提高居民身体健康水平。</t>
    </r>
    <r>
      <rPr>
        <sz val="18"/>
        <rFont val="Times New Roman"/>
        <charset val="134"/>
      </rPr>
      <t xml:space="preserve">
</t>
    </r>
    <r>
      <rPr>
        <b/>
        <sz val="18"/>
        <rFont val="方正仿宋简体"/>
        <charset val="134"/>
      </rPr>
      <t>满意度：</t>
    </r>
    <r>
      <rPr>
        <sz val="18"/>
        <rFont val="方正仿宋简体"/>
        <charset val="134"/>
      </rPr>
      <t>受益农户满意度</t>
    </r>
    <r>
      <rPr>
        <sz val="18"/>
        <rFont val="Times New Roman"/>
        <charset val="134"/>
      </rPr>
      <t>≥95%</t>
    </r>
    <r>
      <rPr>
        <sz val="18"/>
        <rFont val="方正仿宋简体"/>
        <charset val="134"/>
      </rPr>
      <t>以上。</t>
    </r>
  </si>
  <si>
    <t>BCX051</t>
  </si>
  <si>
    <r>
      <rPr>
        <sz val="20"/>
        <color rgb="FF000000"/>
        <rFont val="方正仿宋简体"/>
        <charset val="134"/>
      </rPr>
      <t>巴楚县</t>
    </r>
    <r>
      <rPr>
        <sz val="20"/>
        <color rgb="FF000000"/>
        <rFont val="Times New Roman"/>
        <charset val="134"/>
      </rPr>
      <t>2025</t>
    </r>
    <r>
      <rPr>
        <sz val="20"/>
        <color rgb="FF000000"/>
        <rFont val="方正仿宋简体"/>
        <charset val="134"/>
      </rPr>
      <t>年色力布亚镇农村污水管网建设项目</t>
    </r>
  </si>
  <si>
    <r>
      <rPr>
        <sz val="20"/>
        <color rgb="FF000000"/>
        <rFont val="方正仿宋简体"/>
        <charset val="134"/>
      </rPr>
      <t>色力布亚镇克亚克力克（</t>
    </r>
    <r>
      <rPr>
        <sz val="20"/>
        <color rgb="FF000000"/>
        <rFont val="Times New Roman"/>
        <charset val="134"/>
      </rPr>
      <t>19</t>
    </r>
    <r>
      <rPr>
        <sz val="20"/>
        <color rgb="FF000000"/>
        <rFont val="方正仿宋简体"/>
        <charset val="134"/>
      </rPr>
      <t>）村</t>
    </r>
  </si>
  <si>
    <r>
      <rPr>
        <b/>
        <sz val="20"/>
        <rFont val="方正仿宋简体"/>
        <charset val="134"/>
      </rPr>
      <t>总投资</t>
    </r>
    <r>
      <rPr>
        <sz val="20"/>
        <rFont val="方正仿宋简体"/>
        <charset val="134"/>
      </rPr>
      <t>：</t>
    </r>
    <r>
      <rPr>
        <sz val="20"/>
        <rFont val="Times New Roman"/>
        <charset val="134"/>
      </rPr>
      <t>656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：在色力布亚镇克亚克力克（</t>
    </r>
    <r>
      <rPr>
        <sz val="20"/>
        <rFont val="Times New Roman"/>
        <charset val="134"/>
      </rPr>
      <t>19</t>
    </r>
    <r>
      <rPr>
        <sz val="20"/>
        <rFont val="方正仿宋简体"/>
        <charset val="134"/>
      </rPr>
      <t>）村新建长度约为</t>
    </r>
    <r>
      <rPr>
        <sz val="20"/>
        <rFont val="Times New Roman"/>
        <charset val="134"/>
      </rPr>
      <t xml:space="preserve"> 11.5 </t>
    </r>
    <r>
      <rPr>
        <sz val="20"/>
        <rFont val="方正仿宋简体"/>
        <charset val="134"/>
      </rPr>
      <t>公里的污水管网及配套相关附属设施。</t>
    </r>
  </si>
  <si>
    <r>
      <rPr>
        <sz val="16"/>
        <color theme="1"/>
        <rFont val="方正仿宋简体"/>
        <charset val="134"/>
      </rPr>
      <t>喀什地区生态环境局巴楚县分局</t>
    </r>
  </si>
  <si>
    <t>蒋久建、吴松青</t>
  </si>
  <si>
    <r>
      <rPr>
        <sz val="18"/>
        <color rgb="FF000000"/>
        <rFont val="方正仿宋简体"/>
        <charset val="134"/>
      </rPr>
      <t>社会效益指标改善</t>
    </r>
    <r>
      <rPr>
        <sz val="18"/>
        <color rgb="FF000000"/>
        <rFont val="Times New Roman"/>
        <charset val="134"/>
      </rPr>
      <t xml:space="preserve"> ≥1459</t>
    </r>
    <r>
      <rPr>
        <sz val="18"/>
        <color rgb="FF000000"/>
        <rFont val="方正仿宋简体"/>
        <charset val="134"/>
      </rPr>
      <t>名农户的生活环境，提高生活质量。提升村庄整体形象</t>
    </r>
    <r>
      <rPr>
        <sz val="18"/>
        <color rgb="FF000000"/>
        <rFont val="Times New Roman"/>
        <charset val="134"/>
      </rPr>
      <t xml:space="preserve">
</t>
    </r>
    <r>
      <rPr>
        <sz val="18"/>
        <color rgb="FF000000"/>
        <rFont val="方正仿宋简体"/>
        <charset val="134"/>
      </rPr>
      <t>生态效益指标减少污水对环境的污染，保护生态环境</t>
    </r>
    <r>
      <rPr>
        <sz val="18"/>
        <color rgb="FF000000"/>
        <rFont val="Times New Roman"/>
        <charset val="134"/>
      </rPr>
      <t xml:space="preserve">≥80%
</t>
    </r>
    <r>
      <rPr>
        <sz val="18"/>
        <color rgb="FF000000"/>
        <rFont val="方正仿宋简体"/>
        <charset val="134"/>
      </rPr>
      <t>可持续影响指标污水管网可持续使用年限达到</t>
    </r>
    <r>
      <rPr>
        <sz val="18"/>
        <color rgb="FF000000"/>
        <rFont val="Times New Roman"/>
        <charset val="134"/>
      </rPr>
      <t>≥15</t>
    </r>
    <r>
      <rPr>
        <sz val="18"/>
        <color rgb="FF000000"/>
        <rFont val="方正仿宋简体"/>
        <charset val="134"/>
      </rPr>
      <t>年</t>
    </r>
    <r>
      <rPr>
        <sz val="18"/>
        <color rgb="FF000000"/>
        <rFont val="Times New Roman"/>
        <charset val="134"/>
      </rPr>
      <t xml:space="preserve">
</t>
    </r>
    <r>
      <rPr>
        <sz val="18"/>
        <color rgb="FF000000"/>
        <rFont val="方正仿宋简体"/>
        <charset val="134"/>
      </rPr>
      <t>服务对象满意度指标</t>
    </r>
    <r>
      <rPr>
        <sz val="18"/>
        <color rgb="FF000000"/>
        <rFont val="Times New Roman"/>
        <charset val="134"/>
      </rPr>
      <t xml:space="preserve">246 </t>
    </r>
    <r>
      <rPr>
        <sz val="18"/>
        <color rgb="FF000000"/>
        <rFont val="方正仿宋简体"/>
        <charset val="134"/>
      </rPr>
      <t>户农户对污水管网建设项目的满意度达</t>
    </r>
    <r>
      <rPr>
        <sz val="18"/>
        <color rgb="FF000000"/>
        <rFont val="Times New Roman"/>
        <charset val="134"/>
      </rPr>
      <t>≥85%</t>
    </r>
  </si>
  <si>
    <t>BCX052</t>
  </si>
  <si>
    <r>
      <rPr>
        <sz val="20"/>
        <rFont val="方正仿宋简体"/>
        <charset val="134"/>
      </rPr>
      <t>巴楚县</t>
    </r>
    <r>
      <rPr>
        <sz val="20"/>
        <rFont val="Times New Roman"/>
        <charset val="134"/>
      </rPr>
      <t>2025</t>
    </r>
    <r>
      <rPr>
        <sz val="20"/>
        <rFont val="方正仿宋简体"/>
        <charset val="134"/>
      </rPr>
      <t>年多来提巴格乡污水管网建设项目</t>
    </r>
  </si>
  <si>
    <r>
      <rPr>
        <sz val="20"/>
        <rFont val="方正仿宋简体"/>
        <charset val="134"/>
      </rPr>
      <t>多来提巴格乡阿亚克喀拉库勒诺（</t>
    </r>
    <r>
      <rPr>
        <sz val="20"/>
        <rFont val="Times New Roman"/>
        <charset val="134"/>
      </rPr>
      <t>9</t>
    </r>
    <r>
      <rPr>
        <sz val="20"/>
        <rFont val="方正仿宋简体"/>
        <charset val="134"/>
      </rPr>
      <t>）村、克其克托帕（</t>
    </r>
    <r>
      <rPr>
        <sz val="20"/>
        <rFont val="Times New Roman"/>
        <charset val="134"/>
      </rPr>
      <t>10</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</si>
  <si>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1530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：为多来提巴格乡铺设污水管网</t>
    </r>
    <r>
      <rPr>
        <sz val="20"/>
        <rFont val="Times New Roman"/>
        <charset val="134"/>
      </rPr>
      <t>18</t>
    </r>
    <r>
      <rPr>
        <sz val="20"/>
        <rFont val="方正仿宋简体"/>
        <charset val="134"/>
      </rPr>
      <t>公里，配套入户管网</t>
    </r>
    <r>
      <rPr>
        <sz val="20"/>
        <rFont val="Times New Roman"/>
        <charset val="134"/>
      </rPr>
      <t>15</t>
    </r>
    <r>
      <rPr>
        <sz val="20"/>
        <rFont val="方正仿宋简体"/>
        <charset val="134"/>
      </rPr>
      <t>公里、提升泵站</t>
    </r>
    <r>
      <rPr>
        <sz val="20"/>
        <rFont val="Times New Roman"/>
        <charset val="134"/>
      </rPr>
      <t>22</t>
    </r>
    <r>
      <rPr>
        <sz val="20"/>
        <rFont val="方正仿宋简体"/>
        <charset val="134"/>
      </rPr>
      <t>座、一体化污水处理站</t>
    </r>
    <r>
      <rPr>
        <sz val="20"/>
        <rFont val="Times New Roman"/>
        <charset val="134"/>
      </rPr>
      <t>2</t>
    </r>
    <r>
      <rPr>
        <sz val="20"/>
        <rFont val="方正仿宋简体"/>
        <charset val="134"/>
      </rPr>
      <t>座、各类检查井</t>
    </r>
    <r>
      <rPr>
        <sz val="20"/>
        <rFont val="Times New Roman"/>
        <charset val="134"/>
      </rPr>
      <t>580</t>
    </r>
    <r>
      <rPr>
        <sz val="20"/>
        <rFont val="方正仿宋简体"/>
        <charset val="134"/>
      </rPr>
      <t>座等附属设施，每公里</t>
    </r>
    <r>
      <rPr>
        <sz val="20"/>
        <rFont val="Times New Roman"/>
        <charset val="134"/>
      </rPr>
      <t>85</t>
    </r>
    <r>
      <rPr>
        <sz val="20"/>
        <rFont val="方正仿宋简体"/>
        <charset val="134"/>
      </rPr>
      <t>万元。其中：</t>
    </r>
    <r>
      <rPr>
        <sz val="20"/>
        <rFont val="Times New Roman"/>
        <charset val="134"/>
      </rPr>
      <t>9</t>
    </r>
    <r>
      <rPr>
        <sz val="20"/>
        <rFont val="方正仿宋简体"/>
        <charset val="134"/>
      </rPr>
      <t>村</t>
    </r>
    <r>
      <rPr>
        <sz val="20"/>
        <rFont val="Times New Roman"/>
        <charset val="134"/>
      </rPr>
      <t>7.5</t>
    </r>
    <r>
      <rPr>
        <sz val="20"/>
        <rFont val="方正仿宋简体"/>
        <charset val="134"/>
      </rPr>
      <t>公里、</t>
    </r>
    <r>
      <rPr>
        <sz val="20"/>
        <rFont val="Times New Roman"/>
        <charset val="134"/>
      </rPr>
      <t>10</t>
    </r>
    <r>
      <rPr>
        <sz val="20"/>
        <rFont val="方正仿宋简体"/>
        <charset val="134"/>
      </rPr>
      <t>村</t>
    </r>
    <r>
      <rPr>
        <sz val="20"/>
        <rFont val="Times New Roman"/>
        <charset val="134"/>
      </rPr>
      <t>10.5</t>
    </r>
    <r>
      <rPr>
        <sz val="20"/>
        <rFont val="方正仿宋简体"/>
        <charset val="134"/>
      </rPr>
      <t>公里。</t>
    </r>
  </si>
  <si>
    <t>刘山山、吴松青</t>
  </si>
  <si>
    <r>
      <rPr>
        <sz val="18"/>
        <color theme="1"/>
        <rFont val="方正仿宋简体"/>
        <charset val="134"/>
      </rPr>
      <t>铺设污水管网</t>
    </r>
    <r>
      <rPr>
        <sz val="18"/>
        <color theme="1"/>
        <rFont val="Times New Roman"/>
        <charset val="134"/>
      </rPr>
      <t>≥18</t>
    </r>
    <r>
      <rPr>
        <sz val="18"/>
        <color theme="1"/>
        <rFont val="方正仿宋简体"/>
        <charset val="134"/>
      </rPr>
      <t>公里</t>
    </r>
    <r>
      <rPr>
        <sz val="18"/>
        <color theme="1"/>
        <rFont val="Times New Roman"/>
        <charset val="134"/>
      </rPr>
      <t xml:space="preserve">
</t>
    </r>
    <r>
      <rPr>
        <b/>
        <sz val="18"/>
        <color theme="1"/>
        <rFont val="方正仿宋简体"/>
        <charset val="134"/>
      </rPr>
      <t>社会效益</t>
    </r>
    <r>
      <rPr>
        <sz val="18"/>
        <color theme="1"/>
        <rFont val="方正仿宋简体"/>
        <charset val="134"/>
      </rPr>
      <t>：便利居民生活条件、增加居民幸福感、改善生态环境、增加当地建材及劳动力需求；</t>
    </r>
    <r>
      <rPr>
        <sz val="18"/>
        <color theme="1"/>
        <rFont val="Times New Roman"/>
        <charset val="134"/>
      </rPr>
      <t xml:space="preserve">
</t>
    </r>
    <r>
      <rPr>
        <b/>
        <sz val="18"/>
        <color theme="1"/>
        <rFont val="方正仿宋简体"/>
        <charset val="134"/>
      </rPr>
      <t>经济效益</t>
    </r>
    <r>
      <rPr>
        <sz val="18"/>
        <color theme="1"/>
        <rFont val="方正仿宋简体"/>
        <charset val="134"/>
      </rPr>
      <t>：减少生活污水处理成本及劳动力，工程实施可带动至少</t>
    </r>
    <r>
      <rPr>
        <sz val="18"/>
        <color theme="1"/>
        <rFont val="Times New Roman"/>
        <charset val="134"/>
      </rPr>
      <t>50</t>
    </r>
    <r>
      <rPr>
        <sz val="18"/>
        <color theme="1"/>
        <rFont val="方正仿宋简体"/>
        <charset val="134"/>
      </rPr>
      <t>名务工人员就业，年均增加收入</t>
    </r>
    <r>
      <rPr>
        <sz val="18"/>
        <color theme="1"/>
        <rFont val="Times New Roman"/>
        <charset val="134"/>
      </rPr>
      <t>16000</t>
    </r>
    <r>
      <rPr>
        <sz val="18"/>
        <color theme="1"/>
        <rFont val="方正仿宋简体"/>
        <charset val="134"/>
      </rPr>
      <t>元；服务对象满意度</t>
    </r>
    <r>
      <rPr>
        <sz val="18"/>
        <color theme="1"/>
        <rFont val="Times New Roman"/>
        <charset val="134"/>
      </rPr>
      <t>≥95%</t>
    </r>
    <r>
      <rPr>
        <sz val="18"/>
        <color theme="1"/>
        <rFont val="方正仿宋简体"/>
        <charset val="134"/>
      </rPr>
      <t>。</t>
    </r>
  </si>
  <si>
    <t>BCX053</t>
  </si>
  <si>
    <r>
      <rPr>
        <sz val="20"/>
        <color theme="1"/>
        <rFont val="方正仿宋简体"/>
        <charset val="134"/>
      </rPr>
      <t>巴楚县</t>
    </r>
    <r>
      <rPr>
        <sz val="20"/>
        <color theme="1"/>
        <rFont val="Times New Roman"/>
        <charset val="134"/>
      </rPr>
      <t>2025</t>
    </r>
    <r>
      <rPr>
        <sz val="20"/>
        <color theme="1"/>
        <rFont val="方正仿宋简体"/>
        <charset val="134"/>
      </rPr>
      <t>年阿纳库勒乡污水管网建设项目</t>
    </r>
  </si>
  <si>
    <r>
      <rPr>
        <sz val="20"/>
        <rFont val="方正仿宋简体"/>
        <charset val="134"/>
      </rPr>
      <t>阿纳库勒乡阿恰勒（</t>
    </r>
    <r>
      <rPr>
        <sz val="20"/>
        <rFont val="Times New Roman"/>
        <charset val="134"/>
      </rPr>
      <t>3</t>
    </r>
    <r>
      <rPr>
        <sz val="20"/>
        <rFont val="方正仿宋简体"/>
        <charset val="134"/>
      </rPr>
      <t>）村、胡木旦贝希（</t>
    </r>
    <r>
      <rPr>
        <sz val="20"/>
        <rFont val="Times New Roman"/>
        <charset val="134"/>
      </rPr>
      <t>13</t>
    </r>
    <r>
      <rPr>
        <sz val="20"/>
        <rFont val="方正仿宋简体"/>
        <charset val="134"/>
      </rPr>
      <t>）村、园艺（</t>
    </r>
    <r>
      <rPr>
        <sz val="20"/>
        <rFont val="Times New Roman"/>
        <charset val="134"/>
      </rPr>
      <t>15</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</si>
  <si>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1450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t>
    </r>
    <r>
      <rPr>
        <sz val="20"/>
        <rFont val="Times New Roman"/>
        <charset val="134"/>
      </rPr>
      <t>1.</t>
    </r>
    <r>
      <rPr>
        <sz val="20"/>
        <rFont val="方正仿宋简体"/>
        <charset val="134"/>
      </rPr>
      <t>投资</t>
    </r>
    <r>
      <rPr>
        <sz val="20"/>
        <rFont val="Times New Roman"/>
        <charset val="134"/>
      </rPr>
      <t>700</t>
    </r>
    <r>
      <rPr>
        <sz val="20"/>
        <rFont val="方正仿宋简体"/>
        <charset val="134"/>
      </rPr>
      <t>万元，为阿纳库勒阿恰勒</t>
    </r>
    <r>
      <rPr>
        <sz val="20"/>
        <rFont val="Times New Roman"/>
        <charset val="134"/>
      </rPr>
      <t>3</t>
    </r>
    <r>
      <rPr>
        <sz val="20"/>
        <rFont val="方正仿宋简体"/>
        <charset val="134"/>
      </rPr>
      <t>村辖区内农户铺设污水管网主管网、支管网</t>
    </r>
    <r>
      <rPr>
        <sz val="20"/>
        <rFont val="Times New Roman"/>
        <charset val="134"/>
      </rPr>
      <t>25</t>
    </r>
    <r>
      <rPr>
        <sz val="20"/>
        <rFont val="方正仿宋简体"/>
        <charset val="134"/>
      </rPr>
      <t>公里，将生活污水管网接入县城污水处理管网，涉及</t>
    </r>
    <r>
      <rPr>
        <sz val="20"/>
        <rFont val="Times New Roman"/>
        <charset val="134"/>
      </rPr>
      <t>507</t>
    </r>
    <r>
      <rPr>
        <sz val="20"/>
        <rFont val="方正仿宋简体"/>
        <charset val="134"/>
      </rPr>
      <t>户，预计</t>
    </r>
    <r>
      <rPr>
        <sz val="20"/>
        <rFont val="Times New Roman"/>
        <charset val="134"/>
      </rPr>
      <t>720</t>
    </r>
    <r>
      <rPr>
        <sz val="20"/>
        <rFont val="方正仿宋简体"/>
        <charset val="134"/>
      </rPr>
      <t>万元。</t>
    </r>
    <r>
      <rPr>
        <sz val="20"/>
        <rFont val="Times New Roman"/>
        <charset val="134"/>
      </rPr>
      <t xml:space="preserve">
2.</t>
    </r>
    <r>
      <rPr>
        <sz val="20"/>
        <rFont val="方正仿宋简体"/>
        <charset val="134"/>
      </rPr>
      <t>投资</t>
    </r>
    <r>
      <rPr>
        <sz val="20"/>
        <rFont val="Times New Roman"/>
        <charset val="134"/>
      </rPr>
      <t>210</t>
    </r>
    <r>
      <rPr>
        <sz val="20"/>
        <rFont val="方正仿宋简体"/>
        <charset val="134"/>
      </rPr>
      <t>万元，为阿纳库勒乡胡木旦贝希</t>
    </r>
    <r>
      <rPr>
        <sz val="20"/>
        <rFont val="Times New Roman"/>
        <charset val="134"/>
      </rPr>
      <t>13</t>
    </r>
    <r>
      <rPr>
        <sz val="20"/>
        <rFont val="方正仿宋简体"/>
        <charset val="134"/>
      </rPr>
      <t>村</t>
    </r>
    <r>
      <rPr>
        <sz val="20"/>
        <rFont val="Times New Roman"/>
        <charset val="134"/>
      </rPr>
      <t>2</t>
    </r>
    <r>
      <rPr>
        <sz val="20"/>
        <rFont val="方正仿宋简体"/>
        <charset val="134"/>
      </rPr>
      <t>、</t>
    </r>
    <r>
      <rPr>
        <sz val="20"/>
        <rFont val="Times New Roman"/>
        <charset val="134"/>
      </rPr>
      <t>3</t>
    </r>
    <r>
      <rPr>
        <sz val="20"/>
        <rFont val="方正仿宋简体"/>
        <charset val="134"/>
      </rPr>
      <t>片区新建污水管网</t>
    </r>
    <r>
      <rPr>
        <sz val="20"/>
        <rFont val="Times New Roman"/>
        <charset val="134"/>
      </rPr>
      <t>5.5</t>
    </r>
    <r>
      <rPr>
        <sz val="20"/>
        <rFont val="方正仿宋简体"/>
        <charset val="134"/>
      </rPr>
      <t>公里，每公里预计</t>
    </r>
    <r>
      <rPr>
        <sz val="20"/>
        <rFont val="Times New Roman"/>
        <charset val="134"/>
      </rPr>
      <t>28</t>
    </r>
    <r>
      <rPr>
        <sz val="20"/>
        <rFont val="方正仿宋简体"/>
        <charset val="134"/>
      </rPr>
      <t>万元，</t>
    </r>
    <r>
      <rPr>
        <sz val="20"/>
        <rFont val="Times New Roman"/>
        <charset val="134"/>
      </rPr>
      <t>1</t>
    </r>
    <r>
      <rPr>
        <sz val="20"/>
        <rFont val="方正仿宋简体"/>
        <charset val="134"/>
      </rPr>
      <t>座</t>
    </r>
    <r>
      <rPr>
        <sz val="20"/>
        <rFont val="Times New Roman"/>
        <charset val="134"/>
      </rPr>
      <t>100</t>
    </r>
    <r>
      <rPr>
        <sz val="20"/>
        <rFont val="方正仿宋简体"/>
        <charset val="134"/>
      </rPr>
      <t>立方米提升泵房，预计每座</t>
    </r>
    <r>
      <rPr>
        <sz val="20"/>
        <rFont val="Times New Roman"/>
        <charset val="134"/>
      </rPr>
      <t>50</t>
    </r>
    <r>
      <rPr>
        <sz val="20"/>
        <rFont val="方正仿宋简体"/>
        <charset val="134"/>
      </rPr>
      <t>万元，将生活污水管网接入县城污水处理管网，涉及到</t>
    </r>
    <r>
      <rPr>
        <sz val="20"/>
        <rFont val="Times New Roman"/>
        <charset val="134"/>
      </rPr>
      <t>300</t>
    </r>
    <r>
      <rPr>
        <sz val="20"/>
        <rFont val="方正仿宋简体"/>
        <charset val="134"/>
      </rPr>
      <t>户。</t>
    </r>
    <r>
      <rPr>
        <sz val="20"/>
        <rFont val="Times New Roman"/>
        <charset val="134"/>
      </rPr>
      <t xml:space="preserve">
3.</t>
    </r>
    <r>
      <rPr>
        <sz val="20"/>
        <rFont val="方正仿宋简体"/>
        <charset val="134"/>
      </rPr>
      <t>投资</t>
    </r>
    <r>
      <rPr>
        <sz val="20"/>
        <rFont val="Times New Roman"/>
        <charset val="134"/>
      </rPr>
      <t>540</t>
    </r>
    <r>
      <rPr>
        <sz val="20"/>
        <rFont val="方正仿宋简体"/>
        <charset val="134"/>
      </rPr>
      <t>万元为阿纳库勒乡园艺</t>
    </r>
    <r>
      <rPr>
        <sz val="20"/>
        <rFont val="Times New Roman"/>
        <charset val="134"/>
      </rPr>
      <t>15</t>
    </r>
    <r>
      <rPr>
        <sz val="20"/>
        <rFont val="方正仿宋简体"/>
        <charset val="134"/>
      </rPr>
      <t>村新建污水管网</t>
    </r>
    <r>
      <rPr>
        <sz val="20"/>
        <rFont val="Times New Roman"/>
        <charset val="134"/>
      </rPr>
      <t>12</t>
    </r>
    <r>
      <rPr>
        <sz val="20"/>
        <rFont val="方正仿宋简体"/>
        <charset val="134"/>
      </rPr>
      <t>公里，每公里预计</t>
    </r>
    <r>
      <rPr>
        <sz val="20"/>
        <rFont val="Times New Roman"/>
        <charset val="134"/>
      </rPr>
      <t>28</t>
    </r>
    <r>
      <rPr>
        <sz val="20"/>
        <rFont val="方正仿宋简体"/>
        <charset val="134"/>
      </rPr>
      <t>万元，配套</t>
    </r>
    <r>
      <rPr>
        <sz val="20"/>
        <rFont val="Times New Roman"/>
        <charset val="134"/>
      </rPr>
      <t>350</t>
    </r>
    <r>
      <rPr>
        <sz val="20"/>
        <rFont val="方正仿宋简体"/>
        <charset val="134"/>
      </rPr>
      <t>座检查井，每个</t>
    </r>
    <r>
      <rPr>
        <sz val="20"/>
        <rFont val="Times New Roman"/>
        <charset val="134"/>
      </rPr>
      <t>1500</t>
    </r>
    <r>
      <rPr>
        <sz val="20"/>
        <rFont val="方正仿宋简体"/>
        <charset val="134"/>
      </rPr>
      <t>元，</t>
    </r>
    <r>
      <rPr>
        <sz val="20"/>
        <rFont val="Times New Roman"/>
        <charset val="134"/>
      </rPr>
      <t>3</t>
    </r>
    <r>
      <rPr>
        <sz val="20"/>
        <rFont val="方正仿宋简体"/>
        <charset val="134"/>
      </rPr>
      <t>座</t>
    </r>
    <r>
      <rPr>
        <sz val="20"/>
        <rFont val="Times New Roman"/>
        <charset val="134"/>
      </rPr>
      <t>100</t>
    </r>
    <r>
      <rPr>
        <sz val="20"/>
        <rFont val="方正仿宋简体"/>
        <charset val="134"/>
      </rPr>
      <t>立方米提升泵房，预计每座</t>
    </r>
    <r>
      <rPr>
        <sz val="20"/>
        <rFont val="Times New Roman"/>
        <charset val="134"/>
      </rPr>
      <t>50</t>
    </r>
    <r>
      <rPr>
        <sz val="20"/>
        <rFont val="方正仿宋简体"/>
        <charset val="134"/>
      </rPr>
      <t>万元，配套相关附属设施。</t>
    </r>
  </si>
  <si>
    <t>阿纳库勒乡人民政府</t>
  </si>
  <si>
    <t>牛振东、吴松青</t>
  </si>
  <si>
    <r>
      <rPr>
        <sz val="20"/>
        <color theme="1"/>
        <rFont val="方正仿宋简体"/>
        <charset val="134"/>
      </rPr>
      <t>铺设污水管网</t>
    </r>
    <r>
      <rPr>
        <sz val="20"/>
        <color theme="1"/>
        <rFont val="Times New Roman"/>
        <charset val="134"/>
      </rPr>
      <t>≥42.5km</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b/>
        <sz val="20"/>
        <color theme="1"/>
        <rFont val="方正仿宋简体"/>
        <charset val="134"/>
      </rPr>
      <t>经济效益</t>
    </r>
    <r>
      <rPr>
        <sz val="20"/>
        <color theme="1"/>
        <rFont val="方正仿宋简体"/>
        <charset val="134"/>
      </rPr>
      <t>：带动本地务工</t>
    </r>
    <r>
      <rPr>
        <sz val="20"/>
        <color theme="1"/>
        <rFont val="Times New Roman"/>
        <charset val="134"/>
      </rPr>
      <t>≥50</t>
    </r>
    <r>
      <rPr>
        <sz val="20"/>
        <color theme="1"/>
        <rFont val="方正仿宋简体"/>
        <charset val="134"/>
      </rPr>
      <t>人，收入</t>
    </r>
    <r>
      <rPr>
        <sz val="20"/>
        <color theme="1"/>
        <rFont val="Times New Roman"/>
        <charset val="134"/>
      </rPr>
      <t>≥150</t>
    </r>
    <r>
      <rPr>
        <sz val="20"/>
        <color theme="1"/>
        <rFont val="方正仿宋简体"/>
        <charset val="134"/>
      </rPr>
      <t>万元。</t>
    </r>
    <r>
      <rPr>
        <sz val="20"/>
        <color theme="1"/>
        <rFont val="Times New Roman"/>
        <charset val="134"/>
      </rPr>
      <t xml:space="preserve">
</t>
    </r>
    <r>
      <rPr>
        <b/>
        <sz val="20"/>
        <color theme="1"/>
        <rFont val="方正仿宋简体"/>
        <charset val="134"/>
      </rPr>
      <t>社会效益</t>
    </r>
    <r>
      <rPr>
        <sz val="20"/>
        <color theme="1"/>
        <rFont val="方正仿宋简体"/>
        <charset val="134"/>
      </rPr>
      <t>：受益脱贫户（含监测帮扶对象）数</t>
    </r>
    <r>
      <rPr>
        <sz val="20"/>
        <color theme="1"/>
        <rFont val="Times New Roman"/>
        <charset val="134"/>
      </rPr>
      <t>≥869</t>
    </r>
    <r>
      <rPr>
        <sz val="20"/>
        <color theme="1"/>
        <rFont val="方正仿宋简体"/>
        <charset val="134"/>
      </rPr>
      <t>户，受益脱贫人口（含监测帮扶对象）数</t>
    </r>
    <r>
      <rPr>
        <sz val="20"/>
        <color theme="1"/>
        <rFont val="Times New Roman"/>
        <charset val="134"/>
      </rPr>
      <t>≥3203</t>
    </r>
    <r>
      <rPr>
        <sz val="20"/>
        <color theme="1"/>
        <rFont val="方正仿宋简体"/>
        <charset val="134"/>
      </rPr>
      <t>人，通过本项目的实施，进一步提高污水处理能力，不断改善人居环境，提升农民生活幸福感。</t>
    </r>
  </si>
  <si>
    <r>
      <rPr>
        <sz val="20"/>
        <rFont val="方正仿宋简体"/>
        <charset val="0"/>
      </rPr>
      <t>巴楚县</t>
    </r>
    <r>
      <rPr>
        <sz val="20"/>
        <rFont val="Times New Roman"/>
        <charset val="0"/>
      </rPr>
      <t>2025</t>
    </r>
    <r>
      <rPr>
        <sz val="20"/>
        <rFont val="方正仿宋简体"/>
        <charset val="0"/>
      </rPr>
      <t>年阿克萨克马热勒乡农村污水管网建设项目</t>
    </r>
  </si>
  <si>
    <r>
      <rPr>
        <sz val="20"/>
        <color theme="1"/>
        <rFont val="方正仿宋简体"/>
        <charset val="134"/>
      </rPr>
      <t>阿克萨克马热勒乡博尔其墩（</t>
    </r>
    <r>
      <rPr>
        <sz val="20"/>
        <color theme="1"/>
        <rFont val="Times New Roman"/>
        <charset val="134"/>
      </rPr>
      <t>12</t>
    </r>
    <r>
      <rPr>
        <sz val="20"/>
        <color theme="1"/>
        <rFont val="方正仿宋简体"/>
        <charset val="134"/>
      </rPr>
      <t>）村、库木库勒（</t>
    </r>
    <r>
      <rPr>
        <sz val="20"/>
        <color theme="1"/>
        <rFont val="Times New Roman"/>
        <charset val="134"/>
      </rPr>
      <t>14</t>
    </r>
    <r>
      <rPr>
        <sz val="20"/>
        <color theme="1"/>
        <rFont val="方正仿宋简体"/>
        <charset val="134"/>
      </rPr>
      <t>）村</t>
    </r>
  </si>
  <si>
    <r>
      <rPr>
        <b/>
        <sz val="20"/>
        <rFont val="方正仿宋简体"/>
        <charset val="134"/>
      </rPr>
      <t>总投资</t>
    </r>
    <r>
      <rPr>
        <sz val="20"/>
        <rFont val="方正仿宋简体"/>
        <charset val="134"/>
      </rPr>
      <t>：</t>
    </r>
    <r>
      <rPr>
        <sz val="20"/>
        <rFont val="Times New Roman"/>
        <charset val="134"/>
      </rPr>
      <t>2130.86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：新建污水管网</t>
    </r>
    <r>
      <rPr>
        <sz val="20"/>
        <rFont val="Times New Roman"/>
        <charset val="134"/>
      </rPr>
      <t>45.77</t>
    </r>
    <r>
      <rPr>
        <sz val="20"/>
        <rFont val="方正仿宋简体"/>
        <charset val="134"/>
      </rPr>
      <t>公里，管径</t>
    </r>
    <r>
      <rPr>
        <sz val="20"/>
        <rFont val="Times New Roman"/>
        <charset val="134"/>
      </rPr>
      <t>dn110-dn400</t>
    </r>
    <r>
      <rPr>
        <sz val="20"/>
        <rFont val="方正仿宋简体"/>
        <charset val="134"/>
      </rPr>
      <t>，其中</t>
    </r>
    <r>
      <rPr>
        <sz val="20"/>
        <rFont val="Times New Roman"/>
        <charset val="134"/>
      </rPr>
      <t>12</t>
    </r>
    <r>
      <rPr>
        <sz val="20"/>
        <rFont val="方正仿宋简体"/>
        <charset val="134"/>
      </rPr>
      <t>村</t>
    </r>
    <r>
      <rPr>
        <sz val="20"/>
        <rFont val="Times New Roman"/>
        <charset val="134"/>
      </rPr>
      <t>21.53</t>
    </r>
    <r>
      <rPr>
        <sz val="20"/>
        <rFont val="方正仿宋简体"/>
        <charset val="134"/>
      </rPr>
      <t>公里、</t>
    </r>
    <r>
      <rPr>
        <sz val="20"/>
        <rFont val="Times New Roman"/>
        <charset val="134"/>
      </rPr>
      <t>14</t>
    </r>
    <r>
      <rPr>
        <sz val="20"/>
        <rFont val="方正仿宋简体"/>
        <charset val="134"/>
      </rPr>
      <t>村</t>
    </r>
    <r>
      <rPr>
        <sz val="20"/>
        <rFont val="Times New Roman"/>
        <charset val="134"/>
      </rPr>
      <t>24.24</t>
    </r>
    <r>
      <rPr>
        <sz val="20"/>
        <rFont val="方正仿宋简体"/>
        <charset val="134"/>
      </rPr>
      <t>公里；配套排水检查井及一体化提升泵站等相关附属设施。</t>
    </r>
  </si>
  <si>
    <t>潘荣森、吴松青</t>
  </si>
  <si>
    <r>
      <rPr>
        <sz val="18"/>
        <rFont val="方正仿宋简体"/>
        <charset val="134"/>
      </rPr>
      <t>新建污水管网</t>
    </r>
    <r>
      <rPr>
        <sz val="18"/>
        <rFont val="Times New Roman"/>
        <charset val="134"/>
      </rPr>
      <t>≥45.77</t>
    </r>
    <r>
      <rPr>
        <sz val="18"/>
        <rFont val="方正仿宋简体"/>
        <charset val="134"/>
      </rPr>
      <t>公里</t>
    </r>
    <r>
      <rPr>
        <b/>
        <sz val="18"/>
        <rFont val="Times New Roman"/>
        <charset val="134"/>
      </rPr>
      <t xml:space="preserve">
</t>
    </r>
    <r>
      <rPr>
        <b/>
        <sz val="18"/>
        <rFont val="方正仿宋简体"/>
        <charset val="134"/>
      </rPr>
      <t>经济效益：</t>
    </r>
    <r>
      <rPr>
        <sz val="18"/>
        <rFont val="方正仿宋简体"/>
        <charset val="134"/>
      </rPr>
      <t>预计带动本地脱贫户</t>
    </r>
    <r>
      <rPr>
        <sz val="18"/>
        <rFont val="Times New Roman"/>
        <charset val="134"/>
      </rPr>
      <t>35</t>
    </r>
    <r>
      <rPr>
        <sz val="18"/>
        <rFont val="方正仿宋简体"/>
        <charset val="134"/>
      </rPr>
      <t>人就业，人均增收</t>
    </r>
    <r>
      <rPr>
        <sz val="18"/>
        <rFont val="Times New Roman"/>
        <charset val="134"/>
      </rPr>
      <t>2500</t>
    </r>
    <r>
      <rPr>
        <sz val="18"/>
        <rFont val="方正仿宋简体"/>
        <charset val="134"/>
      </rPr>
      <t>元以上；</t>
    </r>
    <r>
      <rPr>
        <sz val="18"/>
        <rFont val="Times New Roman"/>
        <charset val="134"/>
      </rPr>
      <t xml:space="preserve">
</t>
    </r>
    <r>
      <rPr>
        <b/>
        <sz val="18"/>
        <rFont val="方正仿宋简体"/>
        <charset val="134"/>
      </rPr>
      <t>社会效益：</t>
    </r>
    <r>
      <rPr>
        <sz val="18"/>
        <rFont val="方正仿宋简体"/>
        <charset val="134"/>
      </rPr>
      <t>受益脱贫户（含监测帮扶对象）数</t>
    </r>
    <r>
      <rPr>
        <sz val="18"/>
        <rFont val="Times New Roman"/>
        <charset val="134"/>
      </rPr>
      <t>≥452</t>
    </r>
    <r>
      <rPr>
        <sz val="18"/>
        <rFont val="方正仿宋简体"/>
        <charset val="134"/>
      </rPr>
      <t>户，受益脱贫人口（含监测帮扶对象）数</t>
    </r>
    <r>
      <rPr>
        <sz val="18"/>
        <rFont val="Times New Roman"/>
        <charset val="134"/>
      </rPr>
      <t>≥2228</t>
    </r>
    <r>
      <rPr>
        <sz val="18"/>
        <rFont val="方正仿宋简体"/>
        <charset val="134"/>
      </rPr>
      <t>人，通过本项目的实施，进一步提高污水处理能力，不断改善人居环境，提升农民生活幸福感。</t>
    </r>
    <r>
      <rPr>
        <sz val="18"/>
        <rFont val="Times New Roman"/>
        <charset val="134"/>
      </rPr>
      <t xml:space="preserve">
</t>
    </r>
    <r>
      <rPr>
        <b/>
        <sz val="18"/>
        <rFont val="方正仿宋简体"/>
        <charset val="134"/>
      </rPr>
      <t>满意度：</t>
    </r>
    <r>
      <rPr>
        <sz val="18"/>
        <rFont val="方正仿宋简体"/>
        <charset val="134"/>
      </rPr>
      <t>受益农户满意度</t>
    </r>
    <r>
      <rPr>
        <sz val="18"/>
        <rFont val="Times New Roman"/>
        <charset val="134"/>
      </rPr>
      <t>≥95%</t>
    </r>
    <r>
      <rPr>
        <sz val="18"/>
        <rFont val="方正仿宋简体"/>
        <charset val="134"/>
      </rPr>
      <t>以上。</t>
    </r>
  </si>
  <si>
    <r>
      <rPr>
        <sz val="20"/>
        <rFont val="方正仿宋简体"/>
        <charset val="134"/>
      </rPr>
      <t>巴楚县</t>
    </r>
    <r>
      <rPr>
        <sz val="20"/>
        <rFont val="Times New Roman"/>
        <charset val="134"/>
      </rPr>
      <t>2025</t>
    </r>
    <r>
      <rPr>
        <sz val="20"/>
        <rFont val="方正仿宋简体"/>
        <charset val="134"/>
      </rPr>
      <t>年英吾斯塘乡污水管网建设项目</t>
    </r>
  </si>
  <si>
    <r>
      <rPr>
        <sz val="20"/>
        <rFont val="方正仿宋简体"/>
        <charset val="134"/>
      </rPr>
      <t>英吾斯塘乡奥尔曼（</t>
    </r>
    <r>
      <rPr>
        <sz val="20"/>
        <rFont val="Times New Roman"/>
        <charset val="134"/>
      </rPr>
      <t>9</t>
    </r>
    <r>
      <rPr>
        <sz val="20"/>
        <rFont val="方正仿宋简体"/>
        <charset val="134"/>
      </rPr>
      <t>）村</t>
    </r>
  </si>
  <si>
    <r>
      <rPr>
        <b/>
        <sz val="20"/>
        <rFont val="方正仿宋简体"/>
        <charset val="134"/>
      </rPr>
      <t>总投资</t>
    </r>
    <r>
      <rPr>
        <sz val="20"/>
        <rFont val="方正仿宋简体"/>
        <charset val="134"/>
      </rPr>
      <t>：</t>
    </r>
    <r>
      <rPr>
        <sz val="20"/>
        <rFont val="Times New Roman"/>
        <charset val="134"/>
      </rPr>
      <t>1080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：为英吾斯塘乡奥尔曼（</t>
    </r>
    <r>
      <rPr>
        <sz val="20"/>
        <rFont val="Times New Roman"/>
        <charset val="134"/>
      </rPr>
      <t>9</t>
    </r>
    <r>
      <rPr>
        <sz val="20"/>
        <rFont val="方正仿宋简体"/>
        <charset val="134"/>
      </rPr>
      <t>）村约</t>
    </r>
    <r>
      <rPr>
        <sz val="20"/>
        <rFont val="Times New Roman"/>
        <charset val="134"/>
      </rPr>
      <t>500</t>
    </r>
    <r>
      <rPr>
        <sz val="20"/>
        <rFont val="方正仿宋简体"/>
        <charset val="134"/>
      </rPr>
      <t>户新建污水管网</t>
    </r>
    <r>
      <rPr>
        <sz val="20"/>
        <rFont val="Times New Roman"/>
        <charset val="134"/>
      </rPr>
      <t>31.294</t>
    </r>
    <r>
      <rPr>
        <sz val="20"/>
        <rFont val="方正仿宋简体"/>
        <charset val="134"/>
      </rPr>
      <t>公里，其中</t>
    </r>
    <r>
      <rPr>
        <sz val="20"/>
        <rFont val="Times New Roman"/>
        <charset val="134"/>
      </rPr>
      <t>DN300</t>
    </r>
    <r>
      <rPr>
        <sz val="20"/>
        <rFont val="方正仿宋简体"/>
        <charset val="134"/>
      </rPr>
      <t>双壁波纹管</t>
    </r>
    <r>
      <rPr>
        <sz val="20"/>
        <rFont val="Times New Roman"/>
        <charset val="134"/>
      </rPr>
      <t>17.574</t>
    </r>
    <r>
      <rPr>
        <sz val="20"/>
        <rFont val="方正仿宋简体"/>
        <charset val="134"/>
      </rPr>
      <t>公里，</t>
    </r>
    <r>
      <rPr>
        <sz val="20"/>
        <rFont val="Times New Roman"/>
        <charset val="134"/>
      </rPr>
      <t>DN100</t>
    </r>
    <r>
      <rPr>
        <sz val="20"/>
        <rFont val="方正仿宋简体"/>
        <charset val="134"/>
      </rPr>
      <t>入户管</t>
    </r>
    <r>
      <rPr>
        <sz val="20"/>
        <rFont val="Times New Roman"/>
        <charset val="134"/>
      </rPr>
      <t>13.72</t>
    </r>
    <r>
      <rPr>
        <sz val="20"/>
        <rFont val="方正仿宋简体"/>
        <charset val="134"/>
      </rPr>
      <t>公里，新建提升泵站</t>
    </r>
    <r>
      <rPr>
        <sz val="20"/>
        <rFont val="Times New Roman"/>
        <charset val="134"/>
      </rPr>
      <t>5</t>
    </r>
    <r>
      <rPr>
        <sz val="20"/>
        <rFont val="方正仿宋简体"/>
        <charset val="134"/>
      </rPr>
      <t>座，配套相关附属设施设备。</t>
    </r>
  </si>
  <si>
    <t>35.7</t>
  </si>
  <si>
    <t>包永瑞、吴松青</t>
  </si>
  <si>
    <r>
      <rPr>
        <sz val="18"/>
        <rFont val="方正仿宋简体"/>
        <charset val="134"/>
      </rPr>
      <t>铺设污水管网</t>
    </r>
    <r>
      <rPr>
        <sz val="18"/>
        <rFont val="Times New Roman"/>
        <charset val="134"/>
      </rPr>
      <t>≥31.294km</t>
    </r>
    <r>
      <rPr>
        <sz val="18"/>
        <rFont val="方正仿宋简体"/>
        <charset val="134"/>
      </rPr>
      <t>，铺设入户管网</t>
    </r>
    <r>
      <rPr>
        <sz val="18"/>
        <rFont val="Times New Roman"/>
        <charset val="134"/>
      </rPr>
      <t>≥13.72</t>
    </r>
    <r>
      <rPr>
        <sz val="18"/>
        <rFont val="方正仿宋简体"/>
        <charset val="134"/>
      </rPr>
      <t>公里，项目验收合格率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社会效益</t>
    </r>
    <r>
      <rPr>
        <sz val="18"/>
        <rFont val="方正仿宋简体"/>
        <charset val="134"/>
      </rPr>
      <t>：受益脱贫户（含监测帮扶对象）数</t>
    </r>
    <r>
      <rPr>
        <sz val="18"/>
        <rFont val="Times New Roman"/>
        <charset val="134"/>
      </rPr>
      <t>≥808</t>
    </r>
    <r>
      <rPr>
        <sz val="18"/>
        <rFont val="方正仿宋简体"/>
        <charset val="134"/>
      </rPr>
      <t>户，受益脱贫人口（含监测帮扶对象）数</t>
    </r>
    <r>
      <rPr>
        <sz val="18"/>
        <rFont val="Times New Roman"/>
        <charset val="134"/>
      </rPr>
      <t>≥1614</t>
    </r>
    <r>
      <rPr>
        <sz val="18"/>
        <rFont val="方正仿宋简体"/>
        <charset val="134"/>
      </rPr>
      <t>人，通过本项目的实施，进一步提高污水处理能力，不断改善人居环境，提升农民生活幸福感。</t>
    </r>
  </si>
  <si>
    <r>
      <rPr>
        <sz val="20"/>
        <color theme="1"/>
        <rFont val="方正仿宋简体"/>
        <charset val="134"/>
      </rPr>
      <t>巴楚县</t>
    </r>
    <r>
      <rPr>
        <sz val="20"/>
        <color theme="1"/>
        <rFont val="Times New Roman"/>
        <charset val="134"/>
      </rPr>
      <t>2025</t>
    </r>
    <r>
      <rPr>
        <sz val="20"/>
        <color theme="1"/>
        <rFont val="方正仿宋简体"/>
        <charset val="134"/>
      </rPr>
      <t>年巴楚镇塞克散村污水管网建设项目</t>
    </r>
  </si>
  <si>
    <t>巴楚镇塞克散村</t>
  </si>
  <si>
    <r>
      <rPr>
        <b/>
        <sz val="20"/>
        <rFont val="方正仿宋简体"/>
        <charset val="134"/>
      </rPr>
      <t>总投资</t>
    </r>
    <r>
      <rPr>
        <sz val="20"/>
        <rFont val="方正仿宋简体"/>
        <charset val="134"/>
      </rPr>
      <t>：</t>
    </r>
    <r>
      <rPr>
        <sz val="20"/>
        <rFont val="Times New Roman"/>
        <charset val="134"/>
      </rPr>
      <t>2262</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：为赛克散村新建排污管网</t>
    </r>
    <r>
      <rPr>
        <sz val="20"/>
        <rFont val="Times New Roman"/>
        <charset val="134"/>
      </rPr>
      <t>35.7km</t>
    </r>
    <r>
      <rPr>
        <sz val="20"/>
        <rFont val="方正仿宋简体"/>
        <charset val="134"/>
      </rPr>
      <t>，配套相关附属设施设备，解决赛克散村</t>
    </r>
    <r>
      <rPr>
        <sz val="20"/>
        <rFont val="Times New Roman"/>
        <charset val="134"/>
      </rPr>
      <t>1123</t>
    </r>
    <r>
      <rPr>
        <sz val="20"/>
        <rFont val="方正仿宋简体"/>
        <charset val="134"/>
      </rPr>
      <t>户污水排放问题。</t>
    </r>
  </si>
  <si>
    <t>巴楚镇人民政府</t>
  </si>
  <si>
    <t>汪生龙、吴松青</t>
  </si>
  <si>
    <r>
      <rPr>
        <sz val="20"/>
        <rFont val="方正仿宋简体"/>
        <charset val="134"/>
      </rPr>
      <t>建设污水管网</t>
    </r>
    <r>
      <rPr>
        <sz val="20"/>
        <rFont val="Times New Roman"/>
        <charset val="134"/>
      </rPr>
      <t>≥35.7</t>
    </r>
    <r>
      <rPr>
        <sz val="20"/>
        <rFont val="方正仿宋简体"/>
        <charset val="134"/>
      </rPr>
      <t xml:space="preserve">公里
</t>
    </r>
    <r>
      <rPr>
        <b/>
        <sz val="20"/>
        <rFont val="方正仿宋简体"/>
        <charset val="134"/>
      </rPr>
      <t>社会效益</t>
    </r>
    <r>
      <rPr>
        <sz val="20"/>
        <rFont val="方正仿宋简体"/>
        <charset val="134"/>
      </rPr>
      <t>：解决赛克散村</t>
    </r>
    <r>
      <rPr>
        <sz val="20"/>
        <rFont val="Times New Roman"/>
        <charset val="134"/>
      </rPr>
      <t>1123</t>
    </r>
    <r>
      <rPr>
        <sz val="20"/>
        <rFont val="方正仿宋简体"/>
        <charset val="134"/>
      </rPr>
      <t>户污水排放问题。提高村民生活质量，提升村庄基础设施水平，增强村庄吸引力。有效收集和处理污水，减少对环境的污染。促进生态环境可持续发展。</t>
    </r>
  </si>
  <si>
    <t>BCX058</t>
  </si>
  <si>
    <r>
      <rPr>
        <sz val="20"/>
        <rFont val="方正仿宋简体"/>
        <charset val="134"/>
      </rPr>
      <t>乡村建设行动</t>
    </r>
  </si>
  <si>
    <r>
      <rPr>
        <sz val="20"/>
        <rFont val="方正仿宋简体"/>
        <charset val="134"/>
      </rPr>
      <t>农村道路建设</t>
    </r>
  </si>
  <si>
    <r>
      <rPr>
        <sz val="20"/>
        <rFont val="方正仿宋简体"/>
        <charset val="134"/>
      </rPr>
      <t>新建、改建</t>
    </r>
  </si>
  <si>
    <r>
      <rPr>
        <sz val="20"/>
        <rFont val="方正仿宋简体"/>
        <charset val="134"/>
      </rPr>
      <t>多来提巴格乡、夏马勒乡、阿克萨克马热勒乡、阿拉格尔乡、色力布亚镇、琼库尔恰克乡</t>
    </r>
  </si>
  <si>
    <r>
      <rPr>
        <b/>
        <sz val="20"/>
        <rFont val="方正仿宋简体"/>
        <charset val="134"/>
      </rPr>
      <t>总投资</t>
    </r>
    <r>
      <rPr>
        <sz val="20"/>
        <rFont val="方正仿宋简体"/>
        <charset val="134"/>
      </rPr>
      <t>：</t>
    </r>
    <r>
      <rPr>
        <sz val="20"/>
        <rFont val="Times New Roman"/>
        <charset val="134"/>
      </rPr>
      <t>4200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：新建、改建农村公路</t>
    </r>
    <r>
      <rPr>
        <sz val="20"/>
        <rFont val="Times New Roman"/>
        <charset val="134"/>
      </rPr>
      <t>75.8</t>
    </r>
    <r>
      <rPr>
        <sz val="20"/>
        <rFont val="方正仿宋简体"/>
        <charset val="134"/>
      </rPr>
      <t>公里，路基宽</t>
    </r>
    <r>
      <rPr>
        <sz val="20"/>
        <rFont val="Times New Roman"/>
        <charset val="134"/>
      </rPr>
      <t>4</t>
    </r>
    <r>
      <rPr>
        <sz val="20"/>
        <rFont val="方正仿宋简体"/>
        <charset val="134"/>
      </rPr>
      <t>米、</t>
    </r>
    <r>
      <rPr>
        <sz val="20"/>
        <rFont val="Times New Roman"/>
        <charset val="134"/>
      </rPr>
      <t>4.5</t>
    </r>
    <r>
      <rPr>
        <sz val="20"/>
        <rFont val="方正仿宋简体"/>
        <charset val="134"/>
      </rPr>
      <t>米、</t>
    </r>
    <r>
      <rPr>
        <sz val="20"/>
        <rFont val="Times New Roman"/>
        <charset val="134"/>
      </rPr>
      <t>5</t>
    </r>
    <r>
      <rPr>
        <sz val="20"/>
        <rFont val="方正仿宋简体"/>
        <charset val="134"/>
      </rPr>
      <t>米、</t>
    </r>
    <r>
      <rPr>
        <sz val="20"/>
        <rFont val="Times New Roman"/>
        <charset val="134"/>
      </rPr>
      <t>5.5</t>
    </r>
    <r>
      <rPr>
        <sz val="20"/>
        <rFont val="方正仿宋简体"/>
        <charset val="134"/>
      </rPr>
      <t>米，油面宽</t>
    </r>
    <r>
      <rPr>
        <sz val="20"/>
        <rFont val="Times New Roman"/>
        <charset val="134"/>
      </rPr>
      <t>3.5</t>
    </r>
    <r>
      <rPr>
        <sz val="20"/>
        <rFont val="方正仿宋简体"/>
        <charset val="134"/>
      </rPr>
      <t>米、</t>
    </r>
    <r>
      <rPr>
        <sz val="20"/>
        <rFont val="Times New Roman"/>
        <charset val="134"/>
      </rPr>
      <t>4</t>
    </r>
    <r>
      <rPr>
        <sz val="20"/>
        <rFont val="方正仿宋简体"/>
        <charset val="134"/>
      </rPr>
      <t>米、</t>
    </r>
    <r>
      <rPr>
        <sz val="20"/>
        <rFont val="Times New Roman"/>
        <charset val="134"/>
      </rPr>
      <t>4.5</t>
    </r>
    <r>
      <rPr>
        <sz val="20"/>
        <rFont val="方正仿宋简体"/>
        <charset val="134"/>
      </rPr>
      <t>米、</t>
    </r>
    <r>
      <rPr>
        <sz val="20"/>
        <rFont val="Times New Roman"/>
        <charset val="134"/>
      </rPr>
      <t>5</t>
    </r>
    <r>
      <rPr>
        <sz val="20"/>
        <rFont val="方正仿宋简体"/>
        <charset val="134"/>
      </rPr>
      <t>米；多来提巴格乡</t>
    </r>
    <r>
      <rPr>
        <sz val="20"/>
        <rFont val="Times New Roman"/>
        <charset val="134"/>
      </rPr>
      <t>8</t>
    </r>
    <r>
      <rPr>
        <sz val="20"/>
        <rFont val="方正仿宋简体"/>
        <charset val="134"/>
      </rPr>
      <t>公里，阿瓦提镇</t>
    </r>
    <r>
      <rPr>
        <sz val="20"/>
        <rFont val="Times New Roman"/>
        <charset val="134"/>
      </rPr>
      <t>13</t>
    </r>
    <r>
      <rPr>
        <sz val="20"/>
        <rFont val="方正仿宋简体"/>
        <charset val="134"/>
      </rPr>
      <t>公里，琼库尔恰克乡</t>
    </r>
    <r>
      <rPr>
        <sz val="20"/>
        <rFont val="Times New Roman"/>
        <charset val="134"/>
      </rPr>
      <t>7</t>
    </r>
    <r>
      <rPr>
        <sz val="20"/>
        <rFont val="方正仿宋简体"/>
        <charset val="134"/>
      </rPr>
      <t>公里，色力布亚镇</t>
    </r>
    <r>
      <rPr>
        <sz val="20"/>
        <rFont val="Times New Roman"/>
        <charset val="134"/>
      </rPr>
      <t>10</t>
    </r>
    <r>
      <rPr>
        <sz val="20"/>
        <rFont val="方正仿宋简体"/>
        <charset val="134"/>
      </rPr>
      <t>公里，夏马勒乡</t>
    </r>
    <r>
      <rPr>
        <sz val="20"/>
        <rFont val="Times New Roman"/>
        <charset val="134"/>
      </rPr>
      <t>11</t>
    </r>
    <r>
      <rPr>
        <sz val="20"/>
        <rFont val="方正仿宋简体"/>
        <charset val="134"/>
      </rPr>
      <t>公里，阿克萨克马热勒乡</t>
    </r>
    <r>
      <rPr>
        <sz val="20"/>
        <rFont val="Times New Roman"/>
        <charset val="134"/>
      </rPr>
      <t>13</t>
    </r>
    <r>
      <rPr>
        <sz val="20"/>
        <rFont val="方正仿宋简体"/>
        <charset val="134"/>
      </rPr>
      <t>公里，阿拉格尔乡油路</t>
    </r>
    <r>
      <rPr>
        <sz val="20"/>
        <rFont val="Times New Roman"/>
        <charset val="134"/>
      </rPr>
      <t>6.5</t>
    </r>
    <r>
      <rPr>
        <sz val="20"/>
        <rFont val="方正仿宋简体"/>
        <charset val="134"/>
      </rPr>
      <t>公里；阿拉格尔乡通达路</t>
    </r>
    <r>
      <rPr>
        <sz val="20"/>
        <rFont val="Times New Roman"/>
        <charset val="134"/>
      </rPr>
      <t>7.3</t>
    </r>
    <r>
      <rPr>
        <sz val="20"/>
        <rFont val="方正仿宋简体"/>
        <charset val="134"/>
      </rPr>
      <t>公里，路基</t>
    </r>
    <r>
      <rPr>
        <sz val="20"/>
        <rFont val="Times New Roman"/>
        <charset val="134"/>
      </rPr>
      <t>4</t>
    </r>
    <r>
      <rPr>
        <sz val="20"/>
        <rFont val="方正仿宋简体"/>
        <charset val="134"/>
      </rPr>
      <t>米，配套相关附属设施。</t>
    </r>
  </si>
  <si>
    <r>
      <rPr>
        <sz val="18"/>
        <color theme="1"/>
        <rFont val="方正仿宋简体"/>
        <charset val="134"/>
      </rPr>
      <t>改扩建里程</t>
    </r>
    <r>
      <rPr>
        <sz val="18"/>
        <color rgb="FF000000"/>
        <rFont val="Times New Roman"/>
        <charset val="134"/>
      </rPr>
      <t>≥75.8</t>
    </r>
    <r>
      <rPr>
        <sz val="18"/>
        <color rgb="FF000000"/>
        <rFont val="方正仿宋简体"/>
        <charset val="134"/>
      </rPr>
      <t>公里，项目验收合格率</t>
    </r>
    <r>
      <rPr>
        <sz val="18"/>
        <color rgb="FF000000"/>
        <rFont val="Times New Roman"/>
        <charset val="134"/>
      </rPr>
      <t>100%</t>
    </r>
    <r>
      <rPr>
        <sz val="18"/>
        <color rgb="FF000000"/>
        <rFont val="方正仿宋简体"/>
        <charset val="134"/>
      </rPr>
      <t>。</t>
    </r>
    <r>
      <rPr>
        <sz val="18"/>
        <color rgb="FF000000"/>
        <rFont val="Times New Roman"/>
        <charset val="134"/>
      </rPr>
      <t xml:space="preserve">
</t>
    </r>
    <r>
      <rPr>
        <b/>
        <sz val="18"/>
        <color rgb="FF000000"/>
        <rFont val="方正仿宋简体"/>
        <charset val="134"/>
      </rPr>
      <t>社会效益</t>
    </r>
    <r>
      <rPr>
        <sz val="18"/>
        <color rgb="FF000000"/>
        <rFont val="方正仿宋简体"/>
        <charset val="134"/>
      </rPr>
      <t>：带动当地就业人数</t>
    </r>
    <r>
      <rPr>
        <sz val="18"/>
        <color rgb="FF000000"/>
        <rFont val="Times New Roman"/>
        <charset val="134"/>
      </rPr>
      <t>≥100</t>
    </r>
    <r>
      <rPr>
        <sz val="18"/>
        <color rgb="FF000000"/>
        <rFont val="方正仿宋简体"/>
        <charset val="134"/>
      </rPr>
      <t>人，受益脱贫户（含监测帮扶对象）数</t>
    </r>
    <r>
      <rPr>
        <sz val="18"/>
        <color rgb="FF000000"/>
        <rFont val="Times New Roman"/>
        <charset val="134"/>
      </rPr>
      <t>≥10</t>
    </r>
    <r>
      <rPr>
        <sz val="18"/>
        <color rgb="FF000000"/>
        <rFont val="方正仿宋简体"/>
        <charset val="134"/>
      </rPr>
      <t>户，通过项目实施，改善村民出行条件，促进乡村基础设施建设，充分吸纳农村群众参与工程项目建设，带动短期就业，增强群众出行安全感、幸福感。</t>
    </r>
  </si>
  <si>
    <t>BCX060</t>
  </si>
  <si>
    <r>
      <rPr>
        <sz val="20"/>
        <rFont val="方正仿宋简体"/>
        <charset val="134"/>
      </rPr>
      <t>巴楚县</t>
    </r>
    <r>
      <rPr>
        <sz val="20"/>
        <rFont val="Times New Roman"/>
        <charset val="134"/>
      </rPr>
      <t>2025</t>
    </r>
    <r>
      <rPr>
        <sz val="20"/>
        <rFont val="方正仿宋简体"/>
        <charset val="134"/>
      </rPr>
      <t>年阿纳库勒乡村组道路建设项目</t>
    </r>
  </si>
  <si>
    <r>
      <rPr>
        <sz val="20"/>
        <rFont val="方正仿宋简体"/>
        <charset val="134"/>
      </rPr>
      <t>阿纳库勒乡</t>
    </r>
  </si>
  <si>
    <r>
      <rPr>
        <b/>
        <sz val="20"/>
        <rFont val="方正仿宋简体"/>
        <charset val="134"/>
      </rPr>
      <t>总投资</t>
    </r>
    <r>
      <rPr>
        <sz val="20"/>
        <rFont val="方正仿宋简体"/>
        <charset val="134"/>
      </rPr>
      <t>：</t>
    </r>
    <r>
      <rPr>
        <sz val="20"/>
        <rFont val="Times New Roman"/>
        <charset val="134"/>
      </rPr>
      <t>1200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：新建、改建农村公路油路</t>
    </r>
    <r>
      <rPr>
        <sz val="20"/>
        <rFont val="Times New Roman"/>
        <charset val="134"/>
      </rPr>
      <t>10</t>
    </r>
    <r>
      <rPr>
        <sz val="20"/>
        <rFont val="方正仿宋简体"/>
        <charset val="134"/>
      </rPr>
      <t>公里，路基宽</t>
    </r>
    <r>
      <rPr>
        <sz val="20"/>
        <rFont val="Times New Roman"/>
        <charset val="134"/>
      </rPr>
      <t>4</t>
    </r>
    <r>
      <rPr>
        <sz val="20"/>
        <rFont val="方正仿宋简体"/>
        <charset val="134"/>
      </rPr>
      <t>米、</t>
    </r>
    <r>
      <rPr>
        <sz val="20"/>
        <rFont val="Times New Roman"/>
        <charset val="134"/>
      </rPr>
      <t>4.5</t>
    </r>
    <r>
      <rPr>
        <sz val="20"/>
        <rFont val="方正仿宋简体"/>
        <charset val="134"/>
      </rPr>
      <t>米、</t>
    </r>
    <r>
      <rPr>
        <sz val="20"/>
        <rFont val="Times New Roman"/>
        <charset val="134"/>
      </rPr>
      <t>5.5</t>
    </r>
    <r>
      <rPr>
        <sz val="20"/>
        <rFont val="方正仿宋简体"/>
        <charset val="134"/>
      </rPr>
      <t>米，油面宽</t>
    </r>
    <r>
      <rPr>
        <sz val="20"/>
        <rFont val="Times New Roman"/>
        <charset val="134"/>
      </rPr>
      <t>3.5</t>
    </r>
    <r>
      <rPr>
        <sz val="20"/>
        <rFont val="方正仿宋简体"/>
        <charset val="134"/>
      </rPr>
      <t>米、</t>
    </r>
    <r>
      <rPr>
        <sz val="20"/>
        <rFont val="Times New Roman"/>
        <charset val="134"/>
      </rPr>
      <t>4</t>
    </r>
    <r>
      <rPr>
        <sz val="20"/>
        <rFont val="方正仿宋简体"/>
        <charset val="134"/>
      </rPr>
      <t>米、</t>
    </r>
    <r>
      <rPr>
        <sz val="20"/>
        <rFont val="Times New Roman"/>
        <charset val="134"/>
      </rPr>
      <t>5</t>
    </r>
    <r>
      <rPr>
        <sz val="20"/>
        <rFont val="方正仿宋简体"/>
        <charset val="134"/>
      </rPr>
      <t>米；通达路</t>
    </r>
    <r>
      <rPr>
        <sz val="20"/>
        <rFont val="Times New Roman"/>
        <charset val="134"/>
      </rPr>
      <t>27</t>
    </r>
    <r>
      <rPr>
        <sz val="20"/>
        <rFont val="方正仿宋简体"/>
        <charset val="134"/>
      </rPr>
      <t>公里，路面宽</t>
    </r>
    <r>
      <rPr>
        <sz val="20"/>
        <rFont val="Times New Roman"/>
        <charset val="134"/>
      </rPr>
      <t>4-6</t>
    </r>
    <r>
      <rPr>
        <sz val="20"/>
        <rFont val="方正仿宋简体"/>
        <charset val="134"/>
      </rPr>
      <t>米，配套相关附属设施。</t>
    </r>
  </si>
  <si>
    <r>
      <rPr>
        <sz val="18"/>
        <color theme="1"/>
        <rFont val="方正仿宋简体"/>
        <charset val="134"/>
      </rPr>
      <t>改扩建里程</t>
    </r>
    <r>
      <rPr>
        <sz val="18"/>
        <color rgb="FF000000"/>
        <rFont val="Times New Roman"/>
        <charset val="134"/>
      </rPr>
      <t>≥37</t>
    </r>
    <r>
      <rPr>
        <sz val="18"/>
        <color rgb="FF000000"/>
        <rFont val="方正仿宋简体"/>
        <charset val="134"/>
      </rPr>
      <t>公里，项目验收合格率</t>
    </r>
    <r>
      <rPr>
        <sz val="18"/>
        <color rgb="FF000000"/>
        <rFont val="Times New Roman"/>
        <charset val="134"/>
      </rPr>
      <t>100%</t>
    </r>
    <r>
      <rPr>
        <sz val="18"/>
        <color rgb="FF000000"/>
        <rFont val="方正仿宋简体"/>
        <charset val="134"/>
      </rPr>
      <t>。</t>
    </r>
    <r>
      <rPr>
        <b/>
        <sz val="18"/>
        <color rgb="FF000000"/>
        <rFont val="方正仿宋简体"/>
        <charset val="134"/>
      </rPr>
      <t>社会效益</t>
    </r>
    <r>
      <rPr>
        <sz val="18"/>
        <color rgb="FF000000"/>
        <rFont val="方正仿宋简体"/>
        <charset val="134"/>
      </rPr>
      <t>：带动当地就业人数</t>
    </r>
    <r>
      <rPr>
        <sz val="18"/>
        <color rgb="FF000000"/>
        <rFont val="Times New Roman"/>
        <charset val="134"/>
      </rPr>
      <t>≥60</t>
    </r>
    <r>
      <rPr>
        <sz val="18"/>
        <color rgb="FF000000"/>
        <rFont val="方正仿宋简体"/>
        <charset val="134"/>
      </rPr>
      <t>人，受益脱贫户（含监测帮扶对象）数</t>
    </r>
    <r>
      <rPr>
        <sz val="18"/>
        <color rgb="FF000000"/>
        <rFont val="Times New Roman"/>
        <charset val="134"/>
      </rPr>
      <t>≥6</t>
    </r>
    <r>
      <rPr>
        <sz val="18"/>
        <color rgb="FF000000"/>
        <rFont val="方正仿宋简体"/>
        <charset val="134"/>
      </rPr>
      <t>户，通过项目实施，改善村民出行条件，促进乡村基础设施建设，充分吸纳农村群众参与工程项目建设，带动短期就业，增强群众出行安全感、幸福感。</t>
    </r>
  </si>
  <si>
    <r>
      <rPr>
        <sz val="20"/>
        <rFont val="方正仿宋简体"/>
        <charset val="134"/>
      </rPr>
      <t>巴楚县</t>
    </r>
    <r>
      <rPr>
        <sz val="20"/>
        <rFont val="Times New Roman"/>
        <charset val="134"/>
      </rPr>
      <t>2025</t>
    </r>
    <r>
      <rPr>
        <sz val="20"/>
        <rFont val="方正仿宋简体"/>
        <charset val="134"/>
      </rPr>
      <t>年阿克萨克马热勒乡吉格代库勒片区村组道路提升改造项目</t>
    </r>
  </si>
  <si>
    <t>农村基础设施（含产业配套基础设施）</t>
  </si>
  <si>
    <r>
      <rPr>
        <sz val="20"/>
        <rFont val="方正仿宋简体"/>
        <charset val="134"/>
      </rPr>
      <t>阿克萨马热勒乡吉格代库勒（</t>
    </r>
    <r>
      <rPr>
        <sz val="20"/>
        <rFont val="Times New Roman"/>
        <charset val="134"/>
      </rPr>
      <t>6</t>
    </r>
    <r>
      <rPr>
        <sz val="20"/>
        <rFont val="方正仿宋简体"/>
        <charset val="134"/>
      </rPr>
      <t>）村、古再（</t>
    </r>
    <r>
      <rPr>
        <sz val="20"/>
        <rFont val="Times New Roman"/>
        <charset val="134"/>
      </rPr>
      <t>7</t>
    </r>
    <r>
      <rPr>
        <sz val="20"/>
        <rFont val="方正仿宋简体"/>
        <charset val="134"/>
      </rPr>
      <t>）村</t>
    </r>
  </si>
  <si>
    <r>
      <rPr>
        <b/>
        <sz val="20"/>
        <rFont val="方正仿宋简体"/>
        <charset val="134"/>
      </rPr>
      <t>总投资：</t>
    </r>
    <r>
      <rPr>
        <sz val="20"/>
        <rFont val="Times New Roman"/>
        <charset val="134"/>
      </rPr>
      <t>220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5</t>
    </r>
    <r>
      <rPr>
        <sz val="20"/>
        <rFont val="方正仿宋简体"/>
        <charset val="134"/>
      </rPr>
      <t>公里，其中对吉格代库勒（</t>
    </r>
    <r>
      <rPr>
        <sz val="20"/>
        <rFont val="Times New Roman"/>
        <charset val="134"/>
      </rPr>
      <t>6</t>
    </r>
    <r>
      <rPr>
        <sz val="20"/>
        <rFont val="方正仿宋简体"/>
        <charset val="134"/>
      </rPr>
      <t>）村长</t>
    </r>
    <r>
      <rPr>
        <sz val="20"/>
        <rFont val="Times New Roman"/>
        <charset val="134"/>
      </rPr>
      <t>3</t>
    </r>
    <r>
      <rPr>
        <sz val="20"/>
        <rFont val="方正仿宋简体"/>
        <charset val="134"/>
      </rPr>
      <t>公里，宽</t>
    </r>
    <r>
      <rPr>
        <sz val="20"/>
        <rFont val="Times New Roman"/>
        <charset val="134"/>
      </rPr>
      <t>4.5</t>
    </r>
    <r>
      <rPr>
        <sz val="20"/>
        <rFont val="方正仿宋简体"/>
        <charset val="134"/>
      </rPr>
      <t>米；古再（</t>
    </r>
    <r>
      <rPr>
        <sz val="20"/>
        <rFont val="Times New Roman"/>
        <charset val="134"/>
      </rPr>
      <t>7</t>
    </r>
    <r>
      <rPr>
        <sz val="20"/>
        <rFont val="方正仿宋简体"/>
        <charset val="134"/>
      </rPr>
      <t>）村长</t>
    </r>
    <r>
      <rPr>
        <sz val="20"/>
        <rFont val="Times New Roman"/>
        <charset val="134"/>
      </rPr>
      <t>2</t>
    </r>
    <r>
      <rPr>
        <sz val="20"/>
        <rFont val="方正仿宋简体"/>
        <charset val="134"/>
      </rPr>
      <t>公里，宽</t>
    </r>
    <r>
      <rPr>
        <sz val="20"/>
        <rFont val="Times New Roman"/>
        <charset val="134"/>
      </rPr>
      <t>4</t>
    </r>
    <r>
      <rPr>
        <sz val="20"/>
        <rFont val="方正仿宋简体"/>
        <charset val="134"/>
      </rPr>
      <t>米，并配套相关附属设施。</t>
    </r>
  </si>
  <si>
    <t>阿克萨克马热勒乡</t>
  </si>
  <si>
    <r>
      <rPr>
        <sz val="20"/>
        <rFont val="方正仿宋简体"/>
        <charset val="134"/>
      </rPr>
      <t>改造村组道路</t>
    </r>
    <r>
      <rPr>
        <sz val="20"/>
        <rFont val="Times New Roman"/>
        <charset val="134"/>
      </rPr>
      <t>≥5</t>
    </r>
    <r>
      <rPr>
        <sz val="20"/>
        <rFont val="方正仿宋简体"/>
        <charset val="134"/>
      </rPr>
      <t>公里，受益行政村数</t>
    </r>
    <r>
      <rPr>
        <sz val="20"/>
        <rFont val="Times New Roman"/>
        <charset val="134"/>
      </rPr>
      <t>≥2</t>
    </r>
    <r>
      <rPr>
        <sz val="20"/>
        <rFont val="方正仿宋简体"/>
        <charset val="134"/>
      </rPr>
      <t>个，项目验收合格率</t>
    </r>
    <r>
      <rPr>
        <sz val="20"/>
        <rFont val="Times New Roman"/>
        <charset val="134"/>
      </rPr>
      <t xml:space="preserve">=100%
</t>
    </r>
    <r>
      <rPr>
        <b/>
        <sz val="20"/>
        <rFont val="方正仿宋简体"/>
        <charset val="134"/>
      </rPr>
      <t>社会效益</t>
    </r>
    <r>
      <rPr>
        <sz val="20"/>
        <rFont val="方正仿宋简体"/>
        <charset val="134"/>
      </rPr>
      <t>：受益脱贫户（含监测帮扶对象）户数</t>
    </r>
    <r>
      <rPr>
        <sz val="20"/>
        <rFont val="Times New Roman"/>
        <charset val="134"/>
      </rPr>
      <t>≥312</t>
    </r>
    <r>
      <rPr>
        <sz val="20"/>
        <rFont val="方正仿宋简体"/>
        <charset val="134"/>
      </rPr>
      <t>户，方便群众出行，提升群众幸福感。</t>
    </r>
    <r>
      <rPr>
        <sz val="20"/>
        <rFont val="Times New Roman"/>
        <charset val="134"/>
      </rPr>
      <t xml:space="preserve">
</t>
    </r>
    <r>
      <rPr>
        <sz val="20"/>
        <rFont val="方正仿宋简体"/>
        <charset val="134"/>
      </rPr>
      <t>服务对象满意度：</t>
    </r>
    <r>
      <rPr>
        <sz val="20"/>
        <rFont val="Times New Roman"/>
        <charset val="134"/>
      </rPr>
      <t>≥95%</t>
    </r>
    <r>
      <rPr>
        <sz val="20"/>
        <rFont val="方正仿宋简体"/>
        <charset val="134"/>
      </rPr>
      <t>。</t>
    </r>
  </si>
  <si>
    <t>巴楚县多来提巴格乡农村道路以工代赈项目</t>
  </si>
  <si>
    <t>农村道路建设</t>
  </si>
  <si>
    <t>巴楚县多来提巴格乡</t>
  </si>
  <si>
    <r>
      <rPr>
        <b/>
        <sz val="20"/>
        <rFont val="方正仿宋简体"/>
        <charset val="134"/>
      </rPr>
      <t>总投资</t>
    </r>
    <r>
      <rPr>
        <sz val="20"/>
        <rFont val="方正仿宋简体"/>
        <charset val="134"/>
      </rPr>
      <t>：</t>
    </r>
    <r>
      <rPr>
        <sz val="20"/>
        <rFont val="Times New Roman"/>
        <charset val="134"/>
      </rPr>
      <t>300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：改建</t>
    </r>
    <r>
      <rPr>
        <sz val="20"/>
        <rFont val="Times New Roman"/>
        <charset val="134"/>
      </rPr>
      <t>3.5m-4.5m</t>
    </r>
    <r>
      <rPr>
        <sz val="20"/>
        <rFont val="方正仿宋简体"/>
        <charset val="134"/>
      </rPr>
      <t>农村道路</t>
    </r>
    <r>
      <rPr>
        <sz val="20"/>
        <rFont val="Times New Roman"/>
        <charset val="134"/>
      </rPr>
      <t>6</t>
    </r>
    <r>
      <rPr>
        <sz val="20"/>
        <rFont val="方正仿宋简体"/>
        <charset val="134"/>
      </rPr>
      <t>公里，配套相关附属设施。</t>
    </r>
  </si>
  <si>
    <r>
      <rPr>
        <sz val="16"/>
        <rFont val="方正仿宋简体"/>
        <charset val="134"/>
      </rPr>
      <t>县发展和改革委员会</t>
    </r>
  </si>
  <si>
    <t>刘山山、王晓菲</t>
  </si>
  <si>
    <r>
      <rPr>
        <sz val="20"/>
        <rFont val="方正仿宋简体"/>
        <charset val="134"/>
      </rPr>
      <t>建设农村道路</t>
    </r>
    <r>
      <rPr>
        <sz val="20"/>
        <rFont val="Times New Roman"/>
        <charset val="134"/>
      </rPr>
      <t>≥6</t>
    </r>
    <r>
      <rPr>
        <sz val="20"/>
        <rFont val="方正仿宋简体"/>
        <charset val="134"/>
      </rPr>
      <t>公里，受众群众满意度</t>
    </r>
    <r>
      <rPr>
        <sz val="20"/>
        <rFont val="Times New Roman"/>
        <charset val="134"/>
      </rPr>
      <t>≥95%</t>
    </r>
    <r>
      <rPr>
        <sz val="20"/>
        <rFont val="宋体"/>
        <charset val="134"/>
      </rPr>
      <t>。</t>
    </r>
    <r>
      <rPr>
        <sz val="20"/>
        <rFont val="方正仿宋简体"/>
        <charset val="134"/>
      </rPr>
      <t xml:space="preserve">
</t>
    </r>
    <r>
      <rPr>
        <b/>
        <sz val="20"/>
        <rFont val="方正仿宋简体"/>
        <charset val="134"/>
      </rPr>
      <t>社会效益</t>
    </r>
    <r>
      <rPr>
        <sz val="20"/>
        <rFont val="方正仿宋简体"/>
        <charset val="134"/>
      </rPr>
      <t>：惠及</t>
    </r>
    <r>
      <rPr>
        <sz val="20"/>
        <rFont val="Times New Roman"/>
        <charset val="134"/>
      </rPr>
      <t>1415</t>
    </r>
    <r>
      <rPr>
        <sz val="20"/>
        <rFont val="方正仿宋简体"/>
        <charset val="134"/>
      </rPr>
      <t>人，项目建成后可改善人居环境，带动脱贫群众就业。</t>
    </r>
  </si>
  <si>
    <r>
      <rPr>
        <sz val="20"/>
        <color theme="1"/>
        <rFont val="方正仿宋简体"/>
        <charset val="134"/>
      </rPr>
      <t>巴楚县阿拉格尔乡</t>
    </r>
    <r>
      <rPr>
        <sz val="20"/>
        <color theme="1"/>
        <rFont val="Times New Roman"/>
        <charset val="134"/>
      </rPr>
      <t>2025</t>
    </r>
    <r>
      <rPr>
        <sz val="20"/>
        <color theme="1"/>
        <rFont val="方正仿宋简体"/>
        <charset val="134"/>
      </rPr>
      <t>年中央财政以工代赈项目</t>
    </r>
  </si>
  <si>
    <t>巴楚县阿拉格尔乡</t>
  </si>
  <si>
    <r>
      <rPr>
        <b/>
        <sz val="20"/>
        <rFont val="方正仿宋简体"/>
        <charset val="134"/>
      </rPr>
      <t>总投资</t>
    </r>
    <r>
      <rPr>
        <sz val="20"/>
        <rFont val="方正仿宋简体"/>
        <charset val="134"/>
      </rPr>
      <t>：</t>
    </r>
    <r>
      <rPr>
        <sz val="20"/>
        <rFont val="Times New Roman"/>
        <charset val="134"/>
      </rPr>
      <t>378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：新建农村道路</t>
    </r>
    <r>
      <rPr>
        <sz val="20"/>
        <rFont val="Times New Roman"/>
        <charset val="134"/>
      </rPr>
      <t>6.37</t>
    </r>
    <r>
      <rPr>
        <sz val="20"/>
        <rFont val="方正仿宋简体"/>
        <charset val="134"/>
      </rPr>
      <t>公里，宽</t>
    </r>
    <r>
      <rPr>
        <sz val="20"/>
        <rFont val="Times New Roman"/>
        <charset val="134"/>
      </rPr>
      <t>4.5m</t>
    </r>
    <r>
      <rPr>
        <sz val="20"/>
        <rFont val="方正仿宋简体"/>
        <charset val="134"/>
      </rPr>
      <t>，配套相关附属设施。</t>
    </r>
  </si>
  <si>
    <t>刘鑫、王晓菲</t>
  </si>
  <si>
    <r>
      <rPr>
        <sz val="20"/>
        <rFont val="方正仿宋简体"/>
        <charset val="134"/>
      </rPr>
      <t>建设农村道路</t>
    </r>
    <r>
      <rPr>
        <sz val="20"/>
        <rFont val="Times New Roman"/>
        <charset val="134"/>
      </rPr>
      <t>≥6.37</t>
    </r>
    <r>
      <rPr>
        <sz val="20"/>
        <rFont val="方正仿宋简体"/>
        <charset val="134"/>
      </rPr>
      <t>公里，受众群众满意度</t>
    </r>
    <r>
      <rPr>
        <sz val="20"/>
        <rFont val="Times New Roman"/>
        <charset val="134"/>
      </rPr>
      <t>≥95%</t>
    </r>
    <r>
      <rPr>
        <sz val="20"/>
        <rFont val="方正仿宋简体"/>
        <charset val="134"/>
      </rPr>
      <t>。</t>
    </r>
    <r>
      <rPr>
        <sz val="20"/>
        <rFont val="Times New Roman"/>
        <charset val="134"/>
      </rPr>
      <t xml:space="preserve">
</t>
    </r>
    <r>
      <rPr>
        <b/>
        <sz val="20"/>
        <rFont val="方正仿宋简体"/>
        <charset val="134"/>
      </rPr>
      <t>社会效益</t>
    </r>
    <r>
      <rPr>
        <sz val="20"/>
        <rFont val="方正仿宋简体"/>
        <charset val="134"/>
      </rPr>
      <t>：惠及</t>
    </r>
    <r>
      <rPr>
        <sz val="20"/>
        <rFont val="Times New Roman"/>
        <charset val="134"/>
      </rPr>
      <t>32000</t>
    </r>
    <r>
      <rPr>
        <sz val="20"/>
        <rFont val="方正仿宋简体"/>
        <charset val="134"/>
      </rPr>
      <t>人，该项目可改善人居环境，带动脱贫群众就业。</t>
    </r>
  </si>
  <si>
    <r>
      <rPr>
        <sz val="20"/>
        <color theme="1"/>
        <rFont val="方正仿宋简体"/>
        <charset val="134"/>
      </rPr>
      <t>巴楚县阿纳库勒乡</t>
    </r>
    <r>
      <rPr>
        <sz val="20"/>
        <color theme="1"/>
        <rFont val="Times New Roman"/>
        <charset val="134"/>
      </rPr>
      <t>2025</t>
    </r>
    <r>
      <rPr>
        <sz val="20"/>
        <color theme="1"/>
        <rFont val="方正仿宋简体"/>
        <charset val="134"/>
      </rPr>
      <t>年中央财政以工代赈项目</t>
    </r>
  </si>
  <si>
    <t>巴楚县阿纳库勒乡</t>
  </si>
  <si>
    <r>
      <rPr>
        <b/>
        <sz val="20"/>
        <rFont val="方正仿宋简体"/>
        <charset val="134"/>
      </rPr>
      <t>总投资</t>
    </r>
    <r>
      <rPr>
        <sz val="20"/>
        <rFont val="方正仿宋简体"/>
        <charset val="134"/>
      </rPr>
      <t>：</t>
    </r>
    <r>
      <rPr>
        <sz val="20"/>
        <rFont val="Times New Roman"/>
        <charset val="134"/>
      </rPr>
      <t>360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：新建农村道路</t>
    </r>
    <r>
      <rPr>
        <sz val="20"/>
        <rFont val="Times New Roman"/>
        <charset val="134"/>
      </rPr>
      <t>6.25</t>
    </r>
    <r>
      <rPr>
        <sz val="20"/>
        <rFont val="方正仿宋简体"/>
        <charset val="134"/>
      </rPr>
      <t>公里，宽</t>
    </r>
    <r>
      <rPr>
        <sz val="20"/>
        <rFont val="Times New Roman"/>
        <charset val="134"/>
      </rPr>
      <t>4.5m</t>
    </r>
    <r>
      <rPr>
        <sz val="20"/>
        <rFont val="方正仿宋简体"/>
        <charset val="134"/>
      </rPr>
      <t>，配套相关附属设施。</t>
    </r>
  </si>
  <si>
    <t>牛振东、王晓菲</t>
  </si>
  <si>
    <r>
      <rPr>
        <sz val="20"/>
        <rFont val="方正仿宋简体"/>
        <charset val="134"/>
      </rPr>
      <t>建设农村道路</t>
    </r>
    <r>
      <rPr>
        <sz val="20"/>
        <rFont val="Times New Roman"/>
        <charset val="134"/>
      </rPr>
      <t>≥6.25</t>
    </r>
    <r>
      <rPr>
        <sz val="20"/>
        <rFont val="方正仿宋简体"/>
        <charset val="134"/>
      </rPr>
      <t>公里，受众群众满意度</t>
    </r>
    <r>
      <rPr>
        <sz val="20"/>
        <rFont val="Times New Roman"/>
        <charset val="134"/>
      </rPr>
      <t>≥95%</t>
    </r>
    <r>
      <rPr>
        <sz val="20"/>
        <rFont val="宋体"/>
        <charset val="134"/>
      </rPr>
      <t>。</t>
    </r>
    <r>
      <rPr>
        <sz val="20"/>
        <rFont val="方正仿宋简体"/>
        <charset val="134"/>
      </rPr>
      <t xml:space="preserve">
</t>
    </r>
    <r>
      <rPr>
        <b/>
        <sz val="20"/>
        <rFont val="方正仿宋简体"/>
        <charset val="134"/>
      </rPr>
      <t>社会效益</t>
    </r>
    <r>
      <rPr>
        <sz val="20"/>
        <rFont val="宋体"/>
        <charset val="134"/>
      </rPr>
      <t>：</t>
    </r>
    <r>
      <rPr>
        <sz val="20"/>
        <rFont val="方正仿宋简体"/>
        <charset val="134"/>
      </rPr>
      <t>惠及</t>
    </r>
    <r>
      <rPr>
        <sz val="20"/>
        <rFont val="Times New Roman"/>
        <charset val="134"/>
      </rPr>
      <t>1877</t>
    </r>
    <r>
      <rPr>
        <sz val="20"/>
        <rFont val="方正仿宋简体"/>
        <charset val="134"/>
      </rPr>
      <t>人，项目建成后可改善人居环境，带动脱贫群众就业。</t>
    </r>
  </si>
  <si>
    <t>BCX066</t>
  </si>
  <si>
    <r>
      <rPr>
        <sz val="20"/>
        <color theme="1"/>
        <rFont val="方正仿宋简体"/>
        <charset val="134"/>
      </rPr>
      <t>巴楚县琼库尔恰克乡</t>
    </r>
    <r>
      <rPr>
        <sz val="20"/>
        <color theme="1"/>
        <rFont val="Times New Roman"/>
        <charset val="134"/>
      </rPr>
      <t>2025</t>
    </r>
    <r>
      <rPr>
        <sz val="20"/>
        <color theme="1"/>
        <rFont val="方正仿宋简体"/>
        <charset val="134"/>
      </rPr>
      <t>年中央财政以工代赈项目</t>
    </r>
  </si>
  <si>
    <t>巴楚县琼库尔恰克乡</t>
  </si>
  <si>
    <r>
      <rPr>
        <b/>
        <sz val="20"/>
        <rFont val="方正仿宋简体"/>
        <charset val="134"/>
      </rPr>
      <t>总投资</t>
    </r>
    <r>
      <rPr>
        <sz val="20"/>
        <rFont val="方正仿宋简体"/>
        <charset val="134"/>
      </rPr>
      <t>：</t>
    </r>
    <r>
      <rPr>
        <sz val="20"/>
        <rFont val="Times New Roman"/>
        <charset val="134"/>
      </rPr>
      <t>395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：新建农村道路</t>
    </r>
    <r>
      <rPr>
        <sz val="20"/>
        <rFont val="Times New Roman"/>
        <charset val="134"/>
      </rPr>
      <t>6.5</t>
    </r>
    <r>
      <rPr>
        <sz val="20"/>
        <rFont val="方正仿宋简体"/>
        <charset val="134"/>
      </rPr>
      <t>公里，宽</t>
    </r>
    <r>
      <rPr>
        <sz val="20"/>
        <rFont val="Times New Roman"/>
        <charset val="134"/>
      </rPr>
      <t>4.5m</t>
    </r>
    <r>
      <rPr>
        <sz val="20"/>
        <rFont val="方正仿宋简体"/>
        <charset val="134"/>
      </rPr>
      <t>，配套相关附属设施。</t>
    </r>
  </si>
  <si>
    <r>
      <rPr>
        <sz val="20"/>
        <rFont val="方正仿宋简体"/>
        <charset val="134"/>
      </rPr>
      <t>建设农村道路</t>
    </r>
    <r>
      <rPr>
        <sz val="20"/>
        <rFont val="Times New Roman"/>
        <charset val="134"/>
      </rPr>
      <t>≥6.5</t>
    </r>
    <r>
      <rPr>
        <sz val="20"/>
        <rFont val="方正仿宋简体"/>
        <charset val="134"/>
      </rPr>
      <t>公里，受众群众满意度</t>
    </r>
    <r>
      <rPr>
        <sz val="20"/>
        <rFont val="Times New Roman"/>
        <charset val="134"/>
      </rPr>
      <t>≥95%</t>
    </r>
    <r>
      <rPr>
        <sz val="20"/>
        <rFont val="宋体"/>
        <charset val="134"/>
      </rPr>
      <t>。</t>
    </r>
    <r>
      <rPr>
        <sz val="20"/>
        <rFont val="方正仿宋简体"/>
        <charset val="134"/>
      </rPr>
      <t xml:space="preserve">
</t>
    </r>
    <r>
      <rPr>
        <b/>
        <sz val="20"/>
        <rFont val="方正仿宋简体"/>
        <charset val="134"/>
      </rPr>
      <t>社会效益</t>
    </r>
    <r>
      <rPr>
        <sz val="20"/>
        <rFont val="方正仿宋简体"/>
        <charset val="134"/>
      </rPr>
      <t>：惠及</t>
    </r>
    <r>
      <rPr>
        <sz val="20"/>
        <rFont val="Times New Roman"/>
        <charset val="134"/>
      </rPr>
      <t>42000</t>
    </r>
    <r>
      <rPr>
        <sz val="20"/>
        <rFont val="方正仿宋简体"/>
        <charset val="134"/>
      </rPr>
      <t>人，项目建成后可改善通行条件及人居环境，带动脱贫群众就业。</t>
    </r>
  </si>
  <si>
    <t>BCX068</t>
  </si>
  <si>
    <r>
      <rPr>
        <sz val="20"/>
        <color theme="1"/>
        <rFont val="方正仿宋简体"/>
        <charset val="134"/>
      </rPr>
      <t>巴楚县阿克萨克马热勒乡</t>
    </r>
    <r>
      <rPr>
        <sz val="20"/>
        <color theme="1"/>
        <rFont val="Times New Roman"/>
        <charset val="134"/>
      </rPr>
      <t>2025</t>
    </r>
    <r>
      <rPr>
        <sz val="20"/>
        <color theme="1"/>
        <rFont val="方正仿宋简体"/>
        <charset val="134"/>
      </rPr>
      <t>年中央财政以工代赈项目</t>
    </r>
  </si>
  <si>
    <t>巴楚县阿克萨克马热勒乡</t>
  </si>
  <si>
    <r>
      <rPr>
        <b/>
        <sz val="20"/>
        <rFont val="方正仿宋简体"/>
        <charset val="134"/>
      </rPr>
      <t>总投资</t>
    </r>
    <r>
      <rPr>
        <sz val="20"/>
        <rFont val="方正仿宋简体"/>
        <charset val="134"/>
      </rPr>
      <t>：</t>
    </r>
    <r>
      <rPr>
        <sz val="20"/>
        <rFont val="Times New Roman"/>
        <charset val="134"/>
      </rPr>
      <t>257</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：巷道硬化</t>
    </r>
    <r>
      <rPr>
        <sz val="20"/>
        <rFont val="Times New Roman"/>
        <charset val="134"/>
      </rPr>
      <t>23000</t>
    </r>
    <r>
      <rPr>
        <sz val="20"/>
        <rFont val="方正仿宋简体"/>
        <charset val="134"/>
      </rPr>
      <t>平方米，宽</t>
    </r>
    <r>
      <rPr>
        <sz val="20"/>
        <rFont val="Times New Roman"/>
        <charset val="134"/>
      </rPr>
      <t>1.5-2.5</t>
    </r>
    <r>
      <rPr>
        <sz val="20"/>
        <rFont val="方正仿宋简体"/>
        <charset val="134"/>
      </rPr>
      <t>米，配套相关附属设施。</t>
    </r>
  </si>
  <si>
    <t>潘荣森、王晓菲</t>
  </si>
  <si>
    <r>
      <rPr>
        <sz val="20"/>
        <rFont val="方正仿宋简体"/>
        <charset val="134"/>
      </rPr>
      <t>巷道硬化</t>
    </r>
    <r>
      <rPr>
        <sz val="20"/>
        <rFont val="Times New Roman"/>
        <charset val="134"/>
      </rPr>
      <t>≥</t>
    </r>
    <r>
      <rPr>
        <sz val="20"/>
        <rFont val="方正仿宋简体"/>
        <charset val="134"/>
      </rPr>
      <t>23</t>
    </r>
    <r>
      <rPr>
        <sz val="20"/>
        <rFont val="Times New Roman"/>
        <charset val="134"/>
      </rPr>
      <t>000</t>
    </r>
    <r>
      <rPr>
        <sz val="20"/>
        <rFont val="方正仿宋简体"/>
        <charset val="134"/>
      </rPr>
      <t>平方米，受众群众满意度</t>
    </r>
    <r>
      <rPr>
        <sz val="20"/>
        <rFont val="Times New Roman"/>
        <charset val="134"/>
      </rPr>
      <t>≥95%</t>
    </r>
    <r>
      <rPr>
        <sz val="20"/>
        <rFont val="宋体"/>
        <charset val="134"/>
      </rPr>
      <t>。</t>
    </r>
    <r>
      <rPr>
        <sz val="20"/>
        <rFont val="方正仿宋简体"/>
        <charset val="134"/>
      </rPr>
      <t xml:space="preserve">
</t>
    </r>
    <r>
      <rPr>
        <b/>
        <sz val="20"/>
        <rFont val="方正仿宋简体"/>
        <charset val="134"/>
      </rPr>
      <t>社会效益</t>
    </r>
    <r>
      <rPr>
        <sz val="20"/>
        <rFont val="方正仿宋简体"/>
        <charset val="134"/>
      </rPr>
      <t>：惠及</t>
    </r>
    <r>
      <rPr>
        <sz val="20"/>
        <rFont val="Times New Roman"/>
        <charset val="134"/>
      </rPr>
      <t>11212</t>
    </r>
    <r>
      <rPr>
        <sz val="20"/>
        <rFont val="方正仿宋简体"/>
        <charset val="134"/>
      </rPr>
      <t>人，项目建成后可改善通行条件及人居环境，带动脱贫群众就业。</t>
    </r>
  </si>
  <si>
    <t>巴楚县夏马勒国有林管理局基础设施建设项目</t>
  </si>
  <si>
    <t>巴楚县夏马勒国有林管理局</t>
  </si>
  <si>
    <r>
      <rPr>
        <b/>
        <sz val="20"/>
        <color theme="1"/>
        <rFont val="方正仿宋简体"/>
        <charset val="134"/>
      </rPr>
      <t>总投资</t>
    </r>
    <r>
      <rPr>
        <sz val="20"/>
        <color rgb="FF000000"/>
        <rFont val="方正仿宋简体"/>
        <charset val="134"/>
      </rPr>
      <t>：</t>
    </r>
    <r>
      <rPr>
        <sz val="20"/>
        <color rgb="FF000000"/>
        <rFont val="Times New Roman"/>
        <charset val="134"/>
      </rPr>
      <t>200</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：新建砂石路</t>
    </r>
    <r>
      <rPr>
        <sz val="20"/>
        <color rgb="FF000000"/>
        <rFont val="Times New Roman"/>
        <charset val="134"/>
      </rPr>
      <t>11</t>
    </r>
    <r>
      <rPr>
        <sz val="20"/>
        <color rgb="FF000000"/>
        <rFont val="方正仿宋简体"/>
        <charset val="134"/>
      </rPr>
      <t>千，宽</t>
    </r>
    <r>
      <rPr>
        <sz val="20"/>
        <color rgb="FF000000"/>
        <rFont val="Times New Roman"/>
        <charset val="134"/>
      </rPr>
      <t>4.5m</t>
    </r>
    <r>
      <rPr>
        <sz val="20"/>
        <color rgb="FF000000"/>
        <rFont val="方正仿宋简体"/>
        <charset val="134"/>
      </rPr>
      <t>米。</t>
    </r>
  </si>
  <si>
    <t>夏马勒国有林管理局</t>
  </si>
  <si>
    <t>谢云、王彦峰</t>
  </si>
  <si>
    <r>
      <rPr>
        <sz val="20"/>
        <rFont val="方正仿宋简体"/>
        <charset val="134"/>
      </rPr>
      <t>新建砂石路</t>
    </r>
    <r>
      <rPr>
        <sz val="20"/>
        <rFont val="Times New Roman"/>
        <charset val="134"/>
      </rPr>
      <t>≥11</t>
    </r>
    <r>
      <rPr>
        <sz val="20"/>
        <rFont val="方正仿宋简体"/>
        <charset val="134"/>
      </rPr>
      <t>公里，验收合格率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社会效益</t>
    </r>
    <r>
      <rPr>
        <sz val="20"/>
        <rFont val="方正仿宋简体"/>
        <charset val="134"/>
      </rPr>
      <t>：有效提升森林公园的基础设施建设，激发森林公园保育、科普、旅游等多方面的潜力。通过项目实施，改善村民出行条件，促进乡村基础设施建设，充分吸纳农村群众参与工程项目建设，带动短期就业，增强群众出行安全感、幸福感。</t>
    </r>
  </si>
  <si>
    <t>巴楚县夏马勒国有林管理局苗圃建设项目</t>
  </si>
  <si>
    <t>其他</t>
  </si>
  <si>
    <r>
      <rPr>
        <b/>
        <sz val="20"/>
        <color theme="1"/>
        <rFont val="方正仿宋简体"/>
        <charset val="134"/>
      </rPr>
      <t>总投资</t>
    </r>
    <r>
      <rPr>
        <sz val="20"/>
        <color rgb="FF000000"/>
        <rFont val="方正仿宋简体"/>
        <charset val="134"/>
      </rPr>
      <t>：</t>
    </r>
    <r>
      <rPr>
        <sz val="20"/>
        <color rgb="FF000000"/>
        <rFont val="Times New Roman"/>
        <charset val="134"/>
      </rPr>
      <t>50</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：建设</t>
    </r>
    <r>
      <rPr>
        <sz val="20"/>
        <color rgb="FF000000"/>
        <rFont val="Times New Roman"/>
        <charset val="134"/>
      </rPr>
      <t>1</t>
    </r>
    <r>
      <rPr>
        <sz val="20"/>
        <color rgb="FF000000"/>
        <rFont val="方正仿宋简体"/>
        <charset val="134"/>
      </rPr>
      <t>个</t>
    </r>
    <r>
      <rPr>
        <sz val="20"/>
        <color rgb="FF000000"/>
        <rFont val="Times New Roman"/>
        <charset val="134"/>
      </rPr>
      <t>15</t>
    </r>
    <r>
      <rPr>
        <sz val="20"/>
        <color rgb="FF000000"/>
        <rFont val="方正仿宋简体"/>
        <charset val="134"/>
      </rPr>
      <t>亩的苗圃，配套相关附属设施。</t>
    </r>
  </si>
  <si>
    <r>
      <rPr>
        <sz val="20"/>
        <rFont val="方正仿宋简体"/>
        <charset val="134"/>
      </rPr>
      <t>新建苗圃面积</t>
    </r>
    <r>
      <rPr>
        <sz val="20"/>
        <rFont val="Times New Roman"/>
        <charset val="134"/>
      </rPr>
      <t>≥11</t>
    </r>
    <r>
      <rPr>
        <sz val="20"/>
        <rFont val="方正仿宋简体"/>
        <charset val="134"/>
      </rPr>
      <t>公里，验收合格率</t>
    </r>
    <r>
      <rPr>
        <sz val="20"/>
        <rFont val="Times New Roman"/>
        <charset val="134"/>
      </rPr>
      <t>=100%</t>
    </r>
    <r>
      <rPr>
        <sz val="20"/>
        <rFont val="方正仿宋简体"/>
        <charset val="134"/>
      </rPr>
      <t xml:space="preserve">。
</t>
    </r>
    <r>
      <rPr>
        <b/>
        <sz val="20"/>
        <rFont val="方正仿宋简体"/>
        <charset val="134"/>
      </rPr>
      <t>社会效益</t>
    </r>
    <r>
      <rPr>
        <sz val="20"/>
        <rFont val="方正仿宋简体"/>
        <charset val="134"/>
      </rPr>
      <t>：提升林场的种苗自给率，提高森林管护质量，维护生态安全。通过项目实施，可以提高林场国有林生态修复项目实施能力，对促进区域社会经济长远发展起到巨大的推动作用。</t>
    </r>
  </si>
  <si>
    <t>巴楚县夏马勒国有林管理局人居环境整治项目</t>
  </si>
  <si>
    <t>农村饮水安全巩固提升</t>
  </si>
  <si>
    <r>
      <rPr>
        <b/>
        <sz val="20"/>
        <color theme="1"/>
        <rFont val="方正仿宋简体"/>
        <charset val="134"/>
      </rPr>
      <t>总投资</t>
    </r>
    <r>
      <rPr>
        <sz val="20"/>
        <color rgb="FF000000"/>
        <rFont val="方正仿宋简体"/>
        <charset val="134"/>
      </rPr>
      <t>：</t>
    </r>
    <r>
      <rPr>
        <sz val="20"/>
        <color rgb="FF000000"/>
        <rFont val="Times New Roman"/>
        <charset val="134"/>
      </rPr>
      <t>135</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：建设</t>
    </r>
    <r>
      <rPr>
        <sz val="20"/>
        <color rgb="FF000000"/>
        <rFont val="Times New Roman"/>
        <charset val="134"/>
      </rPr>
      <t>4</t>
    </r>
    <r>
      <rPr>
        <sz val="20"/>
        <color rgb="FF000000"/>
        <rFont val="方正仿宋简体"/>
        <charset val="134"/>
      </rPr>
      <t>个管护站的给排水系统，配套相关附属设施设备，提升游客接待能力。</t>
    </r>
  </si>
  <si>
    <r>
      <rPr>
        <sz val="20"/>
        <rFont val="方正仿宋简体"/>
        <charset val="134"/>
      </rPr>
      <t>新建给排水工程</t>
    </r>
    <r>
      <rPr>
        <sz val="20"/>
        <rFont val="Times New Roman"/>
        <charset val="134"/>
      </rPr>
      <t>≥4</t>
    </r>
    <r>
      <rPr>
        <sz val="20"/>
        <rFont val="方正仿宋简体"/>
        <charset val="134"/>
      </rPr>
      <t>套，验收合格率</t>
    </r>
    <r>
      <rPr>
        <sz val="20"/>
        <rFont val="Times New Roman"/>
        <charset val="134"/>
      </rPr>
      <t>=100%</t>
    </r>
    <r>
      <rPr>
        <sz val="20"/>
        <rFont val="方正仿宋简体"/>
        <charset val="134"/>
      </rPr>
      <t xml:space="preserve">。
</t>
    </r>
    <r>
      <rPr>
        <b/>
        <sz val="20"/>
        <rFont val="方正仿宋简体"/>
        <charset val="134"/>
      </rPr>
      <t>经济效益</t>
    </r>
    <r>
      <rPr>
        <sz val="20"/>
        <rFont val="方正仿宋简体"/>
        <charset val="134"/>
      </rPr>
      <t>：通过在巴楚胡杨林国家森林公园夏马勒景区次景观轴（前海总干渠）上的</t>
    </r>
    <r>
      <rPr>
        <sz val="20"/>
        <rFont val="Times New Roman"/>
        <charset val="134"/>
      </rPr>
      <t>4</t>
    </r>
    <r>
      <rPr>
        <sz val="20"/>
        <rFont val="方正仿宋简体"/>
        <charset val="134"/>
      </rPr>
      <t>个站点建设给排水工程，提升森林公园的基础设施建设。通过项目实施可以带动当地的农业、牧业、旅游及其他产业的发展，增加相应群体的收入。</t>
    </r>
  </si>
  <si>
    <t>四</t>
  </si>
  <si>
    <r>
      <rPr>
        <b/>
        <sz val="16"/>
        <rFont val="方正小标宋简体"/>
        <charset val="134"/>
      </rPr>
      <t>巩固三保障成果</t>
    </r>
  </si>
  <si>
    <t>雨露计划</t>
  </si>
  <si>
    <t>巩固三保障成果</t>
  </si>
  <si>
    <r>
      <rPr>
        <sz val="20"/>
        <color rgb="FF000000"/>
        <rFont val="方正仿宋简体"/>
        <charset val="134"/>
      </rPr>
      <t>巴楚县</t>
    </r>
    <r>
      <rPr>
        <sz val="20"/>
        <color rgb="FF000000"/>
        <rFont val="Times New Roman"/>
        <charset val="134"/>
      </rPr>
      <t>12</t>
    </r>
    <r>
      <rPr>
        <sz val="20"/>
        <color rgb="FF000000"/>
        <rFont val="方正仿宋简体"/>
        <charset val="134"/>
      </rPr>
      <t>个乡镇</t>
    </r>
  </si>
  <si>
    <r>
      <rPr>
        <b/>
        <sz val="20"/>
        <color rgb="FF000000"/>
        <rFont val="方正仿宋简体"/>
        <charset val="134"/>
      </rPr>
      <t>总投资：</t>
    </r>
    <r>
      <rPr>
        <sz val="20"/>
        <color rgb="FF000000"/>
        <rFont val="Times New Roman"/>
        <charset val="134"/>
      </rPr>
      <t>1350</t>
    </r>
    <r>
      <rPr>
        <sz val="20"/>
        <color rgb="FF000000"/>
        <rFont val="方正仿宋简体"/>
        <charset val="134"/>
      </rPr>
      <t>万元</t>
    </r>
    <r>
      <rPr>
        <b/>
        <sz val="20"/>
        <color rgb="FF000000"/>
        <rFont val="Times New Roman"/>
        <charset val="134"/>
      </rPr>
      <t xml:space="preserve">
</t>
    </r>
    <r>
      <rPr>
        <b/>
        <sz val="20"/>
        <color rgb="FF000000"/>
        <rFont val="方正仿宋简体"/>
        <charset val="134"/>
      </rPr>
      <t>建设内容：</t>
    </r>
    <r>
      <rPr>
        <sz val="20"/>
        <color rgb="FF000000"/>
        <rFont val="Times New Roman"/>
        <charset val="134"/>
      </rPr>
      <t>2025</t>
    </r>
    <r>
      <rPr>
        <sz val="20"/>
        <color rgb="FF000000"/>
        <rFont val="方正仿宋简体"/>
        <charset val="134"/>
      </rPr>
      <t>年为</t>
    </r>
    <r>
      <rPr>
        <sz val="20"/>
        <color rgb="FF000000"/>
        <rFont val="Times New Roman"/>
        <charset val="134"/>
      </rPr>
      <t>4500</t>
    </r>
    <r>
      <rPr>
        <sz val="20"/>
        <color rgb="FF000000"/>
        <rFont val="方正仿宋简体"/>
        <charset val="134"/>
      </rPr>
      <t>名脱贫户监测帮扶对象子女在接受中、高等职业教育的家庭给予救助补助，按照学期发放，</t>
    </r>
    <r>
      <rPr>
        <sz val="20"/>
        <color rgb="FF000000"/>
        <rFont val="Times New Roman"/>
        <charset val="134"/>
      </rPr>
      <t xml:space="preserve"> </t>
    </r>
    <r>
      <rPr>
        <sz val="20"/>
        <color rgb="FF000000"/>
        <rFont val="方正仿宋简体"/>
        <charset val="134"/>
      </rPr>
      <t>每学期每生发放</t>
    </r>
    <r>
      <rPr>
        <sz val="20"/>
        <color rgb="FF000000"/>
        <rFont val="Times New Roman"/>
        <charset val="134"/>
      </rPr>
      <t>1500</t>
    </r>
    <r>
      <rPr>
        <sz val="20"/>
        <color rgb="FF000000"/>
        <rFont val="方正仿宋简体"/>
        <charset val="134"/>
      </rPr>
      <t>元。</t>
    </r>
  </si>
  <si>
    <r>
      <rPr>
        <sz val="16"/>
        <color rgb="FF000000"/>
        <rFont val="方正仿宋简体"/>
        <charset val="134"/>
      </rPr>
      <t>县教育局</t>
    </r>
  </si>
  <si>
    <t>县教育局</t>
  </si>
  <si>
    <t>陈洪琴</t>
  </si>
  <si>
    <r>
      <rPr>
        <sz val="18"/>
        <color rgb="FF000000"/>
        <rFont val="方正仿宋简体"/>
        <charset val="134"/>
      </rPr>
      <t>资助标准</t>
    </r>
    <r>
      <rPr>
        <sz val="18"/>
        <color rgb="FF000000"/>
        <rFont val="Times New Roman"/>
        <charset val="134"/>
      </rPr>
      <t>≥1500</t>
    </r>
    <r>
      <rPr>
        <sz val="18"/>
        <color rgb="FF000000"/>
        <rFont val="方正仿宋简体"/>
        <charset val="134"/>
      </rPr>
      <t>元</t>
    </r>
    <r>
      <rPr>
        <sz val="18"/>
        <color rgb="FF000000"/>
        <rFont val="Times New Roman"/>
        <charset val="134"/>
      </rPr>
      <t>/</t>
    </r>
    <r>
      <rPr>
        <sz val="18"/>
        <color rgb="FF000000"/>
        <rFont val="方正仿宋简体"/>
        <charset val="134"/>
      </rPr>
      <t>学期，受助学生满意度</t>
    </r>
    <r>
      <rPr>
        <sz val="18"/>
        <color rgb="FF000000"/>
        <rFont val="Times New Roman"/>
        <charset val="134"/>
      </rPr>
      <t xml:space="preserve">100%
</t>
    </r>
    <r>
      <rPr>
        <b/>
        <sz val="18"/>
        <color rgb="FF000000"/>
        <rFont val="方正仿宋简体"/>
        <charset val="134"/>
      </rPr>
      <t>社会效益</t>
    </r>
    <r>
      <rPr>
        <sz val="18"/>
        <color rgb="FF000000"/>
        <rFont val="方正仿宋简体"/>
        <charset val="134"/>
      </rPr>
      <t>：资助脱贫户（含监测帮扶对象）职业教育人数</t>
    </r>
    <r>
      <rPr>
        <sz val="18"/>
        <color rgb="FF000000"/>
        <rFont val="宋体"/>
        <charset val="134"/>
      </rPr>
      <t>≧</t>
    </r>
    <r>
      <rPr>
        <sz val="18"/>
        <color rgb="FF000000"/>
        <rFont val="Times New Roman"/>
        <charset val="134"/>
      </rPr>
      <t>4500</t>
    </r>
    <r>
      <rPr>
        <sz val="18"/>
        <color rgb="FF000000"/>
        <rFont val="方正仿宋简体"/>
        <charset val="134"/>
      </rPr>
      <t>人。使脱贫户接受高等职业教育的人口比例逐步提高，减轻脱贫户及检测帮扶学生和家庭就业压力。</t>
    </r>
  </si>
  <si>
    <r>
      <rPr>
        <sz val="20"/>
        <color rgb="FF000000"/>
        <rFont val="方正仿宋简体"/>
        <charset val="134"/>
      </rPr>
      <t>巴楚县</t>
    </r>
    <r>
      <rPr>
        <sz val="20"/>
        <color rgb="FF000000"/>
        <rFont val="Times New Roman"/>
        <charset val="134"/>
      </rPr>
      <t>2025</t>
    </r>
    <r>
      <rPr>
        <sz val="20"/>
        <color rgb="FF000000"/>
        <rFont val="方正仿宋简体"/>
        <charset val="134"/>
      </rPr>
      <t>年下河国有林管理局管护站自来水引入项目</t>
    </r>
  </si>
  <si>
    <t>巴楚县下河国有林管理局</t>
  </si>
  <si>
    <r>
      <rPr>
        <b/>
        <sz val="20"/>
        <color rgb="FF000000"/>
        <rFont val="方正仿宋简体"/>
        <charset val="134"/>
      </rPr>
      <t>总投资</t>
    </r>
    <r>
      <rPr>
        <sz val="20"/>
        <color rgb="FF000000"/>
        <rFont val="方正仿宋简体"/>
        <charset val="134"/>
      </rPr>
      <t>：</t>
    </r>
    <r>
      <rPr>
        <sz val="20"/>
        <color rgb="FF000000"/>
        <rFont val="Times New Roman"/>
        <charset val="134"/>
      </rPr>
      <t>200</t>
    </r>
    <r>
      <rPr>
        <sz val="20"/>
        <color rgb="FF000000"/>
        <rFont val="方正仿宋简体"/>
        <charset val="134"/>
      </rPr>
      <t>万元</t>
    </r>
    <r>
      <rPr>
        <sz val="20"/>
        <color rgb="FF000000"/>
        <rFont val="Times New Roman"/>
        <charset val="134"/>
      </rPr>
      <t xml:space="preserve">
</t>
    </r>
    <r>
      <rPr>
        <b/>
        <sz val="20"/>
        <color rgb="FF000000"/>
        <rFont val="方正仿宋简体"/>
        <charset val="134"/>
      </rPr>
      <t>建设内容</t>
    </r>
    <r>
      <rPr>
        <sz val="20"/>
        <color rgb="FF000000"/>
        <rFont val="方正仿宋简体"/>
        <charset val="134"/>
      </rPr>
      <t>：铺设</t>
    </r>
    <r>
      <rPr>
        <sz val="20"/>
        <color rgb="FF000000"/>
        <rFont val="Times New Roman"/>
        <charset val="134"/>
      </rPr>
      <t>34</t>
    </r>
    <r>
      <rPr>
        <sz val="20"/>
        <color rgb="FF000000"/>
        <rFont val="方正仿宋简体"/>
        <charset val="134"/>
      </rPr>
      <t>公里自来水管道，其中：护林</t>
    </r>
    <r>
      <rPr>
        <sz val="20"/>
        <color rgb="FF000000"/>
        <rFont val="Times New Roman"/>
        <charset val="134"/>
      </rPr>
      <t>10</t>
    </r>
    <r>
      <rPr>
        <sz val="20"/>
        <color rgb="FF000000"/>
        <rFont val="方正仿宋简体"/>
        <charset val="134"/>
      </rPr>
      <t>站铺设</t>
    </r>
    <r>
      <rPr>
        <sz val="20"/>
        <color rgb="FF000000"/>
        <rFont val="Times New Roman"/>
        <charset val="134"/>
      </rPr>
      <t>6</t>
    </r>
    <r>
      <rPr>
        <sz val="20"/>
        <color rgb="FF000000"/>
        <rFont val="方正仿宋简体"/>
        <charset val="134"/>
      </rPr>
      <t>公里、</t>
    </r>
    <r>
      <rPr>
        <sz val="20"/>
        <color rgb="FF000000"/>
        <rFont val="Times New Roman"/>
        <charset val="134"/>
      </rPr>
      <t>4</t>
    </r>
    <r>
      <rPr>
        <sz val="20"/>
        <color rgb="FF000000"/>
        <rFont val="方正仿宋简体"/>
        <charset val="134"/>
      </rPr>
      <t>站铺设</t>
    </r>
    <r>
      <rPr>
        <sz val="20"/>
        <color rgb="FF000000"/>
        <rFont val="Times New Roman"/>
        <charset val="134"/>
      </rPr>
      <t>6.5</t>
    </r>
    <r>
      <rPr>
        <sz val="20"/>
        <color rgb="FF000000"/>
        <rFont val="方正仿宋简体"/>
        <charset val="134"/>
      </rPr>
      <t>公里、</t>
    </r>
    <r>
      <rPr>
        <sz val="20"/>
        <color rgb="FF000000"/>
        <rFont val="Times New Roman"/>
        <charset val="134"/>
      </rPr>
      <t>8</t>
    </r>
    <r>
      <rPr>
        <sz val="20"/>
        <color rgb="FF000000"/>
        <rFont val="方正仿宋简体"/>
        <charset val="134"/>
      </rPr>
      <t>站铺设</t>
    </r>
    <r>
      <rPr>
        <sz val="20"/>
        <color rgb="FF000000"/>
        <rFont val="Times New Roman"/>
        <charset val="134"/>
      </rPr>
      <t>8.5</t>
    </r>
    <r>
      <rPr>
        <sz val="20"/>
        <color rgb="FF000000"/>
        <rFont val="方正仿宋简体"/>
        <charset val="134"/>
      </rPr>
      <t>公里、</t>
    </r>
    <r>
      <rPr>
        <sz val="20"/>
        <color rgb="FF000000"/>
        <rFont val="Times New Roman"/>
        <charset val="134"/>
      </rPr>
      <t>20</t>
    </r>
    <r>
      <rPr>
        <sz val="20"/>
        <color rgb="FF000000"/>
        <rFont val="方正仿宋简体"/>
        <charset val="134"/>
      </rPr>
      <t>站铺设</t>
    </r>
    <r>
      <rPr>
        <sz val="20"/>
        <color rgb="FF000000"/>
        <rFont val="Times New Roman"/>
        <charset val="134"/>
      </rPr>
      <t>7</t>
    </r>
    <r>
      <rPr>
        <sz val="20"/>
        <color rgb="FF000000"/>
        <rFont val="方正仿宋简体"/>
        <charset val="134"/>
      </rPr>
      <t>公里，护林</t>
    </r>
    <r>
      <rPr>
        <sz val="20"/>
        <color rgb="FF000000"/>
        <rFont val="Times New Roman"/>
        <charset val="134"/>
      </rPr>
      <t>21</t>
    </r>
    <r>
      <rPr>
        <sz val="20"/>
        <color rgb="FF000000"/>
        <rFont val="方正仿宋简体"/>
        <charset val="134"/>
      </rPr>
      <t>站铺设</t>
    </r>
    <r>
      <rPr>
        <sz val="20"/>
        <color rgb="FF000000"/>
        <rFont val="Times New Roman"/>
        <charset val="134"/>
      </rPr>
      <t>6</t>
    </r>
    <r>
      <rPr>
        <sz val="20"/>
        <color rgb="FF000000"/>
        <rFont val="方正仿宋简体"/>
        <charset val="134"/>
      </rPr>
      <t>公里。</t>
    </r>
  </si>
  <si>
    <t>下河国有林管理局</t>
  </si>
  <si>
    <t>谢云、张继翔</t>
  </si>
  <si>
    <r>
      <rPr>
        <sz val="20"/>
        <color rgb="FF000000"/>
        <rFont val="方正仿宋简体"/>
        <charset val="134"/>
      </rPr>
      <t>自来水管道铺设≥</t>
    </r>
    <r>
      <rPr>
        <sz val="20"/>
        <color rgb="FF000000"/>
        <rFont val="Times New Roman"/>
        <charset val="134"/>
      </rPr>
      <t>34</t>
    </r>
    <r>
      <rPr>
        <sz val="20"/>
        <color rgb="FF000000"/>
        <rFont val="方正仿宋简体"/>
        <charset val="134"/>
      </rPr>
      <t xml:space="preserve">公里
</t>
    </r>
    <r>
      <rPr>
        <b/>
        <sz val="20"/>
        <color rgb="FF000000"/>
        <rFont val="方正仿宋简体"/>
        <charset val="134"/>
      </rPr>
      <t>社会效益</t>
    </r>
    <r>
      <rPr>
        <sz val="20"/>
        <color rgb="FF000000"/>
        <rFont val="方正仿宋简体"/>
        <charset val="134"/>
      </rPr>
      <t>：受益人口</t>
    </r>
    <r>
      <rPr>
        <sz val="20"/>
        <color rgb="FF000000"/>
        <rFont val="Times New Roman"/>
        <charset val="134"/>
      </rPr>
      <t>≥114</t>
    </r>
    <r>
      <rPr>
        <sz val="20"/>
        <color rgb="FF000000"/>
        <rFont val="方正仿宋简体"/>
        <charset val="134"/>
      </rPr>
      <t>人，项目建成后，有效改善护林员生活条件，带动当地的农业、牧业、旅游及其他产业的发展，增加相应群体的收入；服务对象满意度</t>
    </r>
    <r>
      <rPr>
        <sz val="20"/>
        <color rgb="FF000000"/>
        <rFont val="Times New Roman"/>
        <charset val="134"/>
      </rPr>
      <t>≥95%</t>
    </r>
    <r>
      <rPr>
        <sz val="20"/>
        <color rgb="FF000000"/>
        <rFont val="方正仿宋简体"/>
        <charset val="134"/>
      </rPr>
      <t>。</t>
    </r>
  </si>
  <si>
    <t>BCX076</t>
  </si>
  <si>
    <r>
      <rPr>
        <sz val="20"/>
        <color rgb="FF000000"/>
        <rFont val="方正仿宋简体"/>
        <charset val="134"/>
      </rPr>
      <t>巴楚县阿纳库勒乡</t>
    </r>
    <r>
      <rPr>
        <sz val="20"/>
        <color rgb="FF000000"/>
        <rFont val="Times New Roman"/>
        <charset val="134"/>
      </rPr>
      <t>2024</t>
    </r>
    <r>
      <rPr>
        <sz val="20"/>
        <color rgb="FF000000"/>
        <rFont val="方正仿宋简体"/>
        <charset val="134"/>
      </rPr>
      <t>年农村安全饮水管网提升改造工程</t>
    </r>
  </si>
  <si>
    <r>
      <rPr>
        <b/>
        <sz val="20"/>
        <rFont val="方正仿宋简体"/>
        <charset val="134"/>
      </rPr>
      <t>总投资</t>
    </r>
    <r>
      <rPr>
        <sz val="20"/>
        <rFont val="方正仿宋简体"/>
        <charset val="134"/>
      </rPr>
      <t>：</t>
    </r>
    <r>
      <rPr>
        <sz val="20"/>
        <rFont val="Times New Roman"/>
        <charset val="134"/>
      </rPr>
      <t>1694.78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t>
    </r>
    <r>
      <rPr>
        <sz val="20"/>
        <rFont val="Times New Roman"/>
        <charset val="134"/>
      </rPr>
      <t>1</t>
    </r>
    <r>
      <rPr>
        <sz val="20"/>
        <rFont val="方正仿宋简体"/>
        <charset val="134"/>
      </rPr>
      <t>、管网及附属工程：铺设管道</t>
    </r>
    <r>
      <rPr>
        <sz val="20"/>
        <rFont val="Times New Roman"/>
        <charset val="134"/>
      </rPr>
      <t>63.933km</t>
    </r>
    <r>
      <rPr>
        <sz val="20"/>
        <rFont val="方正仿宋简体"/>
        <charset val="134"/>
      </rPr>
      <t>（其中更换管道</t>
    </r>
    <r>
      <rPr>
        <sz val="20"/>
        <rFont val="Times New Roman"/>
        <charset val="134"/>
      </rPr>
      <t>59.65km</t>
    </r>
    <r>
      <rPr>
        <sz val="20"/>
        <rFont val="方正仿宋简体"/>
        <charset val="134"/>
      </rPr>
      <t>，新建管网</t>
    </r>
    <r>
      <rPr>
        <sz val="20"/>
        <rFont val="Times New Roman"/>
        <charset val="134"/>
      </rPr>
      <t>4.283km</t>
    </r>
    <r>
      <rPr>
        <sz val="20"/>
        <rFont val="方正仿宋简体"/>
        <charset val="134"/>
      </rPr>
      <t>），采用</t>
    </r>
    <r>
      <rPr>
        <sz val="20"/>
        <rFont val="Times New Roman"/>
        <charset val="134"/>
      </rPr>
      <t>dn315</t>
    </r>
    <r>
      <rPr>
        <sz val="20"/>
        <rFont val="方正仿宋简体"/>
        <charset val="134"/>
      </rPr>
      <t>～</t>
    </r>
    <r>
      <rPr>
        <sz val="20"/>
        <rFont val="Times New Roman"/>
        <charset val="134"/>
      </rPr>
      <t>dn75</t>
    </r>
    <r>
      <rPr>
        <sz val="20"/>
        <rFont val="方正仿宋简体"/>
        <charset val="134"/>
      </rPr>
      <t>的</t>
    </r>
    <r>
      <rPr>
        <sz val="20"/>
        <rFont val="Times New Roman"/>
        <charset val="134"/>
      </rPr>
      <t>PE100</t>
    </r>
    <r>
      <rPr>
        <sz val="20"/>
        <rFont val="方正仿宋简体"/>
        <charset val="134"/>
      </rPr>
      <t>级管道，公称压力为</t>
    </r>
    <r>
      <rPr>
        <sz val="20"/>
        <rFont val="Times New Roman"/>
        <charset val="134"/>
      </rPr>
      <t>1.0mpa</t>
    </r>
    <r>
      <rPr>
        <sz val="20"/>
        <rFont val="方正仿宋简体"/>
        <charset val="134"/>
      </rPr>
      <t>。配套各种阀井</t>
    </r>
    <r>
      <rPr>
        <sz val="20"/>
        <rFont val="Times New Roman"/>
        <charset val="134"/>
      </rPr>
      <t>39</t>
    </r>
    <r>
      <rPr>
        <sz val="20"/>
        <rFont val="方正仿宋简体"/>
        <charset val="134"/>
      </rPr>
      <t>座，其中：钢筋混凝土井</t>
    </r>
    <r>
      <rPr>
        <sz val="20"/>
        <rFont val="Times New Roman"/>
        <charset val="134"/>
      </rPr>
      <t>21</t>
    </r>
    <r>
      <rPr>
        <sz val="20"/>
        <rFont val="方正仿宋简体"/>
        <charset val="134"/>
      </rPr>
      <t>座，砖砌井</t>
    </r>
    <r>
      <rPr>
        <sz val="20"/>
        <rFont val="Times New Roman"/>
        <charset val="134"/>
      </rPr>
      <t>18</t>
    </r>
    <r>
      <rPr>
        <sz val="20"/>
        <rFont val="方正仿宋简体"/>
        <charset val="134"/>
      </rPr>
      <t>座；穿路</t>
    </r>
    <r>
      <rPr>
        <sz val="20"/>
        <rFont val="Times New Roman"/>
        <charset val="134"/>
      </rPr>
      <t>36</t>
    </r>
    <r>
      <rPr>
        <sz val="20"/>
        <rFont val="方正仿宋简体"/>
        <charset val="134"/>
      </rPr>
      <t>处，穿渠</t>
    </r>
    <r>
      <rPr>
        <sz val="20"/>
        <rFont val="Times New Roman"/>
        <charset val="134"/>
      </rPr>
      <t>7</t>
    </r>
    <r>
      <rPr>
        <sz val="20"/>
        <rFont val="方正仿宋简体"/>
        <charset val="134"/>
      </rPr>
      <t>处；配套水表井</t>
    </r>
    <r>
      <rPr>
        <sz val="20"/>
        <rFont val="Times New Roman"/>
        <charset val="134"/>
      </rPr>
      <t>379</t>
    </r>
    <r>
      <rPr>
        <sz val="20"/>
        <rFont val="方正仿宋简体"/>
        <charset val="134"/>
      </rPr>
      <t>座；流量压力监测点</t>
    </r>
    <r>
      <rPr>
        <sz val="20"/>
        <rFont val="Times New Roman"/>
        <charset val="134"/>
      </rPr>
      <t>11</t>
    </r>
    <r>
      <rPr>
        <sz val="20"/>
        <rFont val="方正仿宋简体"/>
        <charset val="134"/>
      </rPr>
      <t>处。</t>
    </r>
    <r>
      <rPr>
        <sz val="20"/>
        <rFont val="Times New Roman"/>
        <charset val="134"/>
      </rPr>
      <t xml:space="preserve">
2</t>
    </r>
    <r>
      <rPr>
        <sz val="20"/>
        <rFont val="方正仿宋简体"/>
        <charset val="134"/>
      </rPr>
      <t>、水厂工程：在新城水厂内更换钢管</t>
    </r>
    <r>
      <rPr>
        <sz val="20"/>
        <rFont val="Times New Roman"/>
        <charset val="134"/>
      </rPr>
      <t>0.177km</t>
    </r>
    <r>
      <rPr>
        <sz val="20"/>
        <rFont val="方正仿宋简体"/>
        <charset val="134"/>
      </rPr>
      <t>，采用</t>
    </r>
    <r>
      <rPr>
        <sz val="20"/>
        <rFont val="Times New Roman"/>
        <charset val="134"/>
      </rPr>
      <t>dn800</t>
    </r>
    <r>
      <rPr>
        <sz val="20"/>
        <rFont val="方正仿宋简体"/>
        <charset val="134"/>
      </rPr>
      <t>～</t>
    </r>
    <r>
      <rPr>
        <sz val="20"/>
        <rFont val="Times New Roman"/>
        <charset val="134"/>
      </rPr>
      <t>dn250</t>
    </r>
    <r>
      <rPr>
        <sz val="20"/>
        <rFont val="方正仿宋简体"/>
        <charset val="134"/>
      </rPr>
      <t>的钢管，壁厚</t>
    </r>
    <r>
      <rPr>
        <sz val="20"/>
        <rFont val="Times New Roman"/>
        <charset val="134"/>
      </rPr>
      <t>8mm</t>
    </r>
    <r>
      <rPr>
        <sz val="20"/>
        <rFont val="方正仿宋简体"/>
        <charset val="134"/>
      </rPr>
      <t>（</t>
    </r>
    <r>
      <rPr>
        <sz val="20"/>
        <rFont val="Times New Roman"/>
        <charset val="134"/>
      </rPr>
      <t>dn800</t>
    </r>
    <r>
      <rPr>
        <sz val="20"/>
        <rFont val="方正仿宋简体"/>
        <charset val="134"/>
      </rPr>
      <t>钢管壁厚为</t>
    </r>
    <r>
      <rPr>
        <sz val="20"/>
        <rFont val="Times New Roman"/>
        <charset val="134"/>
      </rPr>
      <t>10mm</t>
    </r>
    <r>
      <rPr>
        <sz val="20"/>
        <rFont val="方正仿宋简体"/>
        <charset val="134"/>
      </rPr>
      <t>）；更换</t>
    </r>
    <r>
      <rPr>
        <sz val="20"/>
        <rFont val="Times New Roman"/>
        <charset val="134"/>
      </rPr>
      <t>PE</t>
    </r>
    <r>
      <rPr>
        <sz val="20"/>
        <rFont val="方正仿宋简体"/>
        <charset val="134"/>
      </rPr>
      <t>管</t>
    </r>
    <r>
      <rPr>
        <sz val="20"/>
        <rFont val="Times New Roman"/>
        <charset val="134"/>
      </rPr>
      <t>0.270km</t>
    </r>
    <r>
      <rPr>
        <sz val="20"/>
        <rFont val="方正仿宋简体"/>
        <charset val="134"/>
      </rPr>
      <t>，采用</t>
    </r>
    <r>
      <rPr>
        <sz val="20"/>
        <rFont val="Times New Roman"/>
        <charset val="134"/>
      </rPr>
      <t>dn315</t>
    </r>
    <r>
      <rPr>
        <sz val="20"/>
        <rFont val="方正仿宋简体"/>
        <charset val="134"/>
      </rPr>
      <t>～</t>
    </r>
    <r>
      <rPr>
        <sz val="20"/>
        <rFont val="Times New Roman"/>
        <charset val="134"/>
      </rPr>
      <t>dn200</t>
    </r>
    <r>
      <rPr>
        <sz val="20"/>
        <rFont val="方正仿宋简体"/>
        <charset val="134"/>
      </rPr>
      <t>的</t>
    </r>
    <r>
      <rPr>
        <sz val="20"/>
        <rFont val="Times New Roman"/>
        <charset val="134"/>
      </rPr>
      <t>PE100</t>
    </r>
    <r>
      <rPr>
        <sz val="20"/>
        <rFont val="方正仿宋简体"/>
        <charset val="134"/>
      </rPr>
      <t>级管道，公称压力为</t>
    </r>
    <r>
      <rPr>
        <sz val="20"/>
        <rFont val="Times New Roman"/>
        <charset val="134"/>
      </rPr>
      <t>1.0mpa</t>
    </r>
    <r>
      <rPr>
        <sz val="20"/>
        <rFont val="方正仿宋简体"/>
        <charset val="134"/>
      </rPr>
      <t>，配套钢筋混凝土闸阀井</t>
    </r>
    <r>
      <rPr>
        <sz val="20"/>
        <rFont val="Times New Roman"/>
        <charset val="134"/>
      </rPr>
      <t>3</t>
    </r>
    <r>
      <rPr>
        <sz val="20"/>
        <rFont val="方正仿宋简体"/>
        <charset val="134"/>
      </rPr>
      <t>座；重建一号泵房（建筑面积</t>
    </r>
    <r>
      <rPr>
        <sz val="20"/>
        <rFont val="Times New Roman"/>
        <charset val="134"/>
      </rPr>
      <t>169.20</t>
    </r>
    <r>
      <rPr>
        <sz val="20"/>
        <rFont val="宋体"/>
        <charset val="134"/>
      </rPr>
      <t>㎡</t>
    </r>
    <r>
      <rPr>
        <sz val="20"/>
        <rFont val="方正仿宋简体"/>
        <charset val="134"/>
      </rPr>
      <t>），配套</t>
    </r>
    <r>
      <rPr>
        <sz val="20"/>
        <rFont val="Times New Roman"/>
        <charset val="134"/>
      </rPr>
      <t>30kw</t>
    </r>
    <r>
      <rPr>
        <sz val="20"/>
        <rFont val="方正仿宋简体"/>
        <charset val="134"/>
      </rPr>
      <t>水泵</t>
    </r>
    <r>
      <rPr>
        <sz val="20"/>
        <rFont val="Times New Roman"/>
        <charset val="134"/>
      </rPr>
      <t>4</t>
    </r>
    <r>
      <rPr>
        <sz val="20"/>
        <rFont val="方正仿宋简体"/>
        <charset val="134"/>
      </rPr>
      <t>台，</t>
    </r>
    <r>
      <rPr>
        <sz val="20"/>
        <rFont val="Times New Roman"/>
        <charset val="134"/>
      </rPr>
      <t>37kw</t>
    </r>
    <r>
      <rPr>
        <sz val="20"/>
        <rFont val="方正仿宋简体"/>
        <charset val="134"/>
      </rPr>
      <t>变频启动柜</t>
    </r>
    <r>
      <rPr>
        <sz val="20"/>
        <rFont val="Times New Roman"/>
        <charset val="134"/>
      </rPr>
      <t>4</t>
    </r>
    <r>
      <rPr>
        <sz val="20"/>
        <rFont val="方正仿宋简体"/>
        <charset val="134"/>
      </rPr>
      <t>台。</t>
    </r>
  </si>
  <si>
    <t>县水利局</t>
  </si>
  <si>
    <t>魏广春</t>
  </si>
  <si>
    <r>
      <rPr>
        <sz val="20"/>
        <rFont val="方正仿宋简体"/>
        <charset val="134"/>
      </rPr>
      <t>改造更换供水主管网</t>
    </r>
    <r>
      <rPr>
        <sz val="20"/>
        <rFont val="Times New Roman"/>
        <charset val="134"/>
      </rPr>
      <t>≥59.65</t>
    </r>
    <r>
      <rPr>
        <sz val="20"/>
        <rFont val="方正仿宋简体"/>
        <charset val="134"/>
      </rPr>
      <t>公里，新建管网</t>
    </r>
    <r>
      <rPr>
        <sz val="20"/>
        <rFont val="Times New Roman"/>
        <charset val="134"/>
      </rPr>
      <t>≥4.283</t>
    </r>
    <r>
      <rPr>
        <sz val="20"/>
        <rFont val="方正仿宋简体"/>
        <charset val="134"/>
      </rPr>
      <t>公里，提升改造水厂</t>
    </r>
    <r>
      <rPr>
        <sz val="20"/>
        <rFont val="Times New Roman"/>
        <charset val="134"/>
      </rPr>
      <t>1</t>
    </r>
    <r>
      <rPr>
        <sz val="20"/>
        <rFont val="方正仿宋简体"/>
        <charset val="134"/>
      </rPr>
      <t>座，验收合格率＝</t>
    </r>
    <r>
      <rPr>
        <sz val="20"/>
        <rFont val="Times New Roman"/>
        <charset val="134"/>
      </rPr>
      <t>100%</t>
    </r>
    <r>
      <rPr>
        <sz val="20"/>
        <rFont val="方正仿宋简体"/>
        <charset val="134"/>
      </rPr>
      <t>。</t>
    </r>
    <r>
      <rPr>
        <sz val="20"/>
        <rFont val="Times New Roman"/>
        <charset val="134"/>
      </rPr>
      <t xml:space="preserve">
</t>
    </r>
    <r>
      <rPr>
        <b/>
        <sz val="20"/>
        <rFont val="方正仿宋简体"/>
        <charset val="134"/>
      </rPr>
      <t>社会效益：</t>
    </r>
    <r>
      <rPr>
        <sz val="20"/>
        <rFont val="方正仿宋简体"/>
        <charset val="134"/>
      </rPr>
      <t>通过项目实施有效保障阿纳库勒乡农民饮水安全，提高供水保证率，受群众满意度</t>
    </r>
    <r>
      <rPr>
        <sz val="20"/>
        <rFont val="Times New Roman"/>
        <charset val="134"/>
      </rPr>
      <t>≥95%</t>
    </r>
    <r>
      <rPr>
        <sz val="20"/>
        <rFont val="方正仿宋简体"/>
        <charset val="134"/>
      </rPr>
      <t>。</t>
    </r>
    <r>
      <rPr>
        <b/>
        <sz val="20"/>
        <rFont val="Times New Roman"/>
        <charset val="134"/>
      </rPr>
      <t xml:space="preserve">
</t>
    </r>
    <r>
      <rPr>
        <b/>
        <sz val="20"/>
        <rFont val="方正仿宋简体"/>
        <charset val="134"/>
      </rPr>
      <t>经济效益：</t>
    </r>
    <r>
      <rPr>
        <sz val="20"/>
        <rFont val="方正仿宋简体"/>
        <charset val="134"/>
      </rPr>
      <t>通过项目实施减少管网漏损，降低农村供水成本。</t>
    </r>
  </si>
  <si>
    <t>五</t>
  </si>
  <si>
    <r>
      <rPr>
        <b/>
        <sz val="16"/>
        <rFont val="方正小标宋简体"/>
        <charset val="134"/>
      </rPr>
      <t>易地搬迁后扶</t>
    </r>
  </si>
  <si>
    <t>地方政府易地扶贫搬迁贷款债券贴息补助项目</t>
  </si>
  <si>
    <t>易地搬迁后扶</t>
  </si>
  <si>
    <r>
      <rPr>
        <b/>
        <sz val="20"/>
        <color rgb="FF000000"/>
        <rFont val="方正仿宋简体"/>
        <charset val="134"/>
      </rPr>
      <t>总投资</t>
    </r>
    <r>
      <rPr>
        <sz val="20"/>
        <color rgb="FF000000"/>
        <rFont val="方正仿宋简体"/>
        <charset val="134"/>
      </rPr>
      <t>：</t>
    </r>
    <r>
      <rPr>
        <sz val="20"/>
        <color rgb="FF000000"/>
        <rFont val="Times New Roman"/>
        <charset val="134"/>
      </rPr>
      <t>80.5</t>
    </r>
    <r>
      <rPr>
        <sz val="20"/>
        <color rgb="FF000000"/>
        <rFont val="方正仿宋简体"/>
        <charset val="134"/>
      </rPr>
      <t>万元</t>
    </r>
    <r>
      <rPr>
        <sz val="20"/>
        <color rgb="FF000000"/>
        <rFont val="Times New Roman"/>
        <charset val="134"/>
      </rPr>
      <t xml:space="preserve">
</t>
    </r>
    <r>
      <rPr>
        <sz val="20"/>
        <color rgb="FF000000"/>
        <rFont val="方正仿宋简体"/>
        <charset val="134"/>
      </rPr>
      <t>建设内容：对规划内的易地扶贫搬迁贷款和调整规范易地扶贫搬迁融资方式后的地方政府债券，按规定予以贴息补助。</t>
    </r>
  </si>
  <si>
    <r>
      <rPr>
        <sz val="16"/>
        <rFont val="方正仿宋简体"/>
        <charset val="134"/>
      </rPr>
      <t>座</t>
    </r>
  </si>
  <si>
    <t>县财政局</t>
  </si>
  <si>
    <t>高翔</t>
  </si>
  <si>
    <r>
      <rPr>
        <sz val="18"/>
        <color rgb="FF000000"/>
        <rFont val="方正仿宋简体"/>
        <charset val="134"/>
      </rPr>
      <t>给予易地扶贫搬迁贷款债券贴息补助</t>
    </r>
    <r>
      <rPr>
        <sz val="18"/>
        <color rgb="FF000000"/>
        <rFont val="Times New Roman"/>
        <charset val="134"/>
      </rPr>
      <t>80.5</t>
    </r>
    <r>
      <rPr>
        <sz val="18"/>
        <color rgb="FF000000"/>
        <rFont val="方正仿宋简体"/>
        <charset val="134"/>
      </rPr>
      <t>万元，债券还本付息足额率</t>
    </r>
    <r>
      <rPr>
        <sz val="18"/>
        <color rgb="FF000000"/>
        <rFont val="Times New Roman"/>
        <charset val="134"/>
      </rPr>
      <t>100%</t>
    </r>
    <r>
      <rPr>
        <sz val="18"/>
        <color rgb="FF000000"/>
        <rFont val="方正仿宋简体"/>
        <charset val="134"/>
      </rPr>
      <t>；</t>
    </r>
    <r>
      <rPr>
        <sz val="18"/>
        <color rgb="FF000000"/>
        <rFont val="Times New Roman"/>
        <charset val="134"/>
      </rPr>
      <t xml:space="preserve">
</t>
    </r>
    <r>
      <rPr>
        <b/>
        <sz val="18"/>
        <color rgb="FF000000"/>
        <rFont val="方正仿宋简体"/>
        <charset val="134"/>
      </rPr>
      <t>社会效益</t>
    </r>
    <r>
      <rPr>
        <sz val="18"/>
        <color rgb="FF000000"/>
        <rFont val="方正仿宋简体"/>
        <charset val="134"/>
      </rPr>
      <t>：有效减少债务风险，缓解财政压力。</t>
    </r>
  </si>
  <si>
    <t>巴楚镇幸福园社区道路改造项目</t>
  </si>
  <si>
    <t>基础设施建设</t>
  </si>
  <si>
    <t>巴楚镇幸福园社区</t>
  </si>
  <si>
    <r>
      <rPr>
        <b/>
        <sz val="20"/>
        <rFont val="方正仿宋简体"/>
        <charset val="134"/>
      </rPr>
      <t>总投资：</t>
    </r>
    <r>
      <rPr>
        <sz val="20"/>
        <rFont val="Times New Roman"/>
        <charset val="134"/>
      </rPr>
      <t>140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：地面硬化</t>
    </r>
    <r>
      <rPr>
        <sz val="20"/>
        <rFont val="Times New Roman"/>
        <charset val="134"/>
      </rPr>
      <t>7200</t>
    </r>
    <r>
      <rPr>
        <sz val="20"/>
        <rFont val="方正仿宋简体"/>
        <charset val="134"/>
      </rPr>
      <t>平方米及配套相关附属设施</t>
    </r>
  </si>
  <si>
    <r>
      <rPr>
        <sz val="16"/>
        <color theme="1"/>
        <rFont val="方正仿宋简体"/>
        <charset val="134"/>
      </rPr>
      <t>县发展和改革委员会</t>
    </r>
  </si>
  <si>
    <t>汪生龙、王晓菲</t>
  </si>
  <si>
    <r>
      <rPr>
        <sz val="18"/>
        <color theme="1"/>
        <rFont val="方正仿宋简体"/>
        <charset val="134"/>
      </rPr>
      <t>地面硬化</t>
    </r>
    <r>
      <rPr>
        <sz val="18"/>
        <color theme="1"/>
        <rFont val="Times New Roman"/>
        <charset val="134"/>
      </rPr>
      <t>≥7200</t>
    </r>
    <r>
      <rPr>
        <sz val="18"/>
        <color theme="1"/>
        <rFont val="方正仿宋简体"/>
        <charset val="134"/>
      </rPr>
      <t>平方米</t>
    </r>
    <r>
      <rPr>
        <sz val="18"/>
        <color theme="1"/>
        <rFont val="Times New Roman"/>
        <charset val="134"/>
      </rPr>
      <t xml:space="preserve">
</t>
    </r>
    <r>
      <rPr>
        <b/>
        <sz val="18"/>
        <color theme="1"/>
        <rFont val="方正仿宋简体"/>
        <charset val="134"/>
      </rPr>
      <t>社会效益</t>
    </r>
    <r>
      <rPr>
        <sz val="18"/>
        <color theme="1"/>
        <rFont val="方正仿宋简体"/>
        <charset val="134"/>
      </rPr>
      <t>：带动就业人数</t>
    </r>
    <r>
      <rPr>
        <sz val="18"/>
        <color theme="1"/>
        <rFont val="Times New Roman"/>
        <charset val="134"/>
      </rPr>
      <t>≥15</t>
    </r>
    <r>
      <rPr>
        <sz val="18"/>
        <color theme="1"/>
        <rFont val="方正仿宋简体"/>
        <charset val="134"/>
      </rPr>
      <t>人，硬化道路面积</t>
    </r>
    <r>
      <rPr>
        <sz val="18"/>
        <color theme="1"/>
        <rFont val="Times New Roman"/>
        <charset val="134"/>
      </rPr>
      <t>≥7200</t>
    </r>
    <r>
      <rPr>
        <sz val="18"/>
        <color theme="1"/>
        <rFont val="方正仿宋简体"/>
        <charset val="134"/>
      </rPr>
      <t>平方米。</t>
    </r>
    <r>
      <rPr>
        <sz val="18"/>
        <color theme="1"/>
        <rFont val="Times New Roman"/>
        <charset val="134"/>
      </rPr>
      <t xml:space="preserve">
</t>
    </r>
    <r>
      <rPr>
        <sz val="18"/>
        <color theme="1"/>
        <rFont val="方正仿宋简体"/>
        <charset val="134"/>
      </rPr>
      <t>服务对象满意度：社区居民对项目建设及运营的满意度达到</t>
    </r>
    <r>
      <rPr>
        <sz val="18"/>
        <color theme="1"/>
        <rFont val="Times New Roman"/>
        <charset val="134"/>
      </rPr>
      <t xml:space="preserve">≥ 95% 
</t>
    </r>
    <r>
      <rPr>
        <sz val="18"/>
        <color theme="1"/>
        <rFont val="方正仿宋简体"/>
        <charset val="134"/>
      </rPr>
      <t>质量指标：项目验收合格率达到</t>
    </r>
    <r>
      <rPr>
        <sz val="18"/>
        <color theme="1"/>
        <rFont val="Times New Roman"/>
        <charset val="134"/>
      </rPr>
      <t>≥ 100%</t>
    </r>
  </si>
  <si>
    <r>
      <rPr>
        <b/>
        <sz val="16"/>
        <color theme="1"/>
        <rFont val="方正小标宋简体"/>
        <charset val="134"/>
      </rPr>
      <t>六</t>
    </r>
  </si>
  <si>
    <r>
      <rPr>
        <b/>
        <sz val="16"/>
        <rFont val="方正小标宋简体"/>
        <charset val="134"/>
      </rPr>
      <t>项目管理费</t>
    </r>
  </si>
  <si>
    <r>
      <rPr>
        <sz val="16"/>
        <rFont val="方正仿宋简体"/>
        <charset val="134"/>
      </rPr>
      <t>项目管理费</t>
    </r>
  </si>
  <si>
    <r>
      <rPr>
        <sz val="16"/>
        <rFont val="方正仿宋简体"/>
        <charset val="134"/>
      </rPr>
      <t>新建</t>
    </r>
  </si>
  <si>
    <r>
      <rPr>
        <sz val="16"/>
        <rFont val="方正仿宋简体"/>
        <charset val="134"/>
      </rPr>
      <t>巴楚县</t>
    </r>
  </si>
  <si>
    <r>
      <rPr>
        <b/>
        <sz val="20"/>
        <rFont val="方正仿宋简体"/>
        <charset val="134"/>
      </rPr>
      <t>总投资</t>
    </r>
    <r>
      <rPr>
        <sz val="20"/>
        <rFont val="方正仿宋简体"/>
        <charset val="134"/>
      </rPr>
      <t>：</t>
    </r>
    <r>
      <rPr>
        <sz val="20"/>
        <rFont val="Times New Roman"/>
        <charset val="134"/>
      </rPr>
      <t>300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：从县级配套财政衔接资金中提取</t>
    </r>
    <r>
      <rPr>
        <sz val="20"/>
        <rFont val="Times New Roman"/>
        <charset val="134"/>
      </rPr>
      <t>300</t>
    </r>
    <r>
      <rPr>
        <sz val="20"/>
        <rFont val="方正仿宋简体"/>
        <charset val="134"/>
      </rPr>
      <t>万元（其中：县农业农村局</t>
    </r>
    <r>
      <rPr>
        <sz val="20"/>
        <rFont val="Times New Roman"/>
        <charset val="134"/>
      </rPr>
      <t>190</t>
    </r>
    <r>
      <rPr>
        <sz val="20"/>
        <rFont val="方正仿宋简体"/>
        <charset val="134"/>
      </rPr>
      <t>万元用于巴楚县</t>
    </r>
    <r>
      <rPr>
        <sz val="20"/>
        <rFont val="Times New Roman"/>
        <charset val="134"/>
      </rPr>
      <t>2025</t>
    </r>
    <r>
      <rPr>
        <sz val="20"/>
        <rFont val="方正仿宋简体"/>
        <charset val="134"/>
      </rPr>
      <t>年财政衔接推进乡村振兴补助资金项目跟踪监管咨询服务、财政局</t>
    </r>
    <r>
      <rPr>
        <sz val="20"/>
        <rFont val="Times New Roman"/>
        <charset val="134"/>
      </rPr>
      <t>110</t>
    </r>
    <r>
      <rPr>
        <sz val="20"/>
        <rFont val="方正仿宋简体"/>
        <charset val="134"/>
      </rPr>
      <t>万元），主要用于项目前期设计、评审、招标、监理、验收以及全过程管理、购买第三方服务等与项目管理相关的工作。</t>
    </r>
  </si>
  <si>
    <r>
      <rPr>
        <sz val="16"/>
        <rFont val="方正仿宋简体"/>
        <charset val="134"/>
      </rPr>
      <t>县农业农村局、财政局</t>
    </r>
  </si>
  <si>
    <t>县农业农村局、财政局</t>
  </si>
  <si>
    <t>耿德一、高翔</t>
  </si>
  <si>
    <r>
      <rPr>
        <sz val="18"/>
        <rFont val="方正仿宋简体"/>
        <charset val="134"/>
      </rPr>
      <t>管理项目个数</t>
    </r>
    <r>
      <rPr>
        <sz val="18"/>
        <rFont val="Times New Roman"/>
        <charset val="134"/>
      </rPr>
      <t>≥81</t>
    </r>
    <r>
      <rPr>
        <sz val="18"/>
        <rFont val="方正仿宋简体"/>
        <charset val="134"/>
      </rPr>
      <t>个，年度管理任务完成率</t>
    </r>
    <r>
      <rPr>
        <sz val="18"/>
        <rFont val="Times New Roman"/>
        <charset val="134"/>
      </rPr>
      <t xml:space="preserve">=100%
</t>
    </r>
    <r>
      <rPr>
        <b/>
        <sz val="18"/>
        <rFont val="方正仿宋简体"/>
        <charset val="134"/>
      </rPr>
      <t>社会效益</t>
    </r>
    <r>
      <rPr>
        <sz val="18"/>
        <rFont val="方正仿宋简体"/>
        <charset val="134"/>
      </rPr>
      <t>：通过本项目的实施，有效保障衔接资金项目有序合规开展，进一步提高我县衔接项目管理水平。</t>
    </r>
  </si>
  <si>
    <r>
      <rPr>
        <b/>
        <sz val="16"/>
        <color theme="1"/>
        <rFont val="方正小标宋简体"/>
        <charset val="134"/>
      </rPr>
      <t>七</t>
    </r>
  </si>
  <si>
    <r>
      <rPr>
        <b/>
        <sz val="16"/>
        <rFont val="方正小标宋简体"/>
        <charset val="134"/>
      </rPr>
      <t>其他</t>
    </r>
  </si>
  <si>
    <t>BCX082</t>
  </si>
  <si>
    <r>
      <rPr>
        <sz val="16"/>
        <rFont val="方正仿宋简体"/>
        <charset val="134"/>
      </rPr>
      <t>巴楚县低氟边销茶项目</t>
    </r>
  </si>
  <si>
    <r>
      <rPr>
        <sz val="16"/>
        <rFont val="方正仿宋简体"/>
        <charset val="134"/>
      </rPr>
      <t>其他</t>
    </r>
  </si>
  <si>
    <r>
      <rPr>
        <sz val="16"/>
        <rFont val="方正仿宋简体"/>
        <charset val="134"/>
      </rPr>
      <t>巴楚县各乡镇</t>
    </r>
  </si>
  <si>
    <r>
      <rPr>
        <b/>
        <sz val="16"/>
        <rFont val="方正仿宋简体"/>
        <charset val="134"/>
      </rPr>
      <t>总投资</t>
    </r>
    <r>
      <rPr>
        <sz val="16"/>
        <rFont val="方正仿宋简体"/>
        <charset val="134"/>
      </rPr>
      <t>：</t>
    </r>
    <r>
      <rPr>
        <sz val="16"/>
        <rFont val="Times New Roman"/>
        <charset val="134"/>
      </rPr>
      <t>49.4690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：为巴楚县约</t>
    </r>
    <r>
      <rPr>
        <sz val="16"/>
        <rFont val="Times New Roman"/>
        <charset val="134"/>
      </rPr>
      <t>7067</t>
    </r>
    <r>
      <rPr>
        <sz val="16"/>
        <rFont val="方正仿宋简体"/>
        <charset val="134"/>
      </rPr>
      <t>户监测帮扶对象发放低氟边销茶，按照每户</t>
    </r>
    <r>
      <rPr>
        <sz val="16"/>
        <rFont val="Times New Roman"/>
        <charset val="134"/>
      </rPr>
      <t>2</t>
    </r>
    <r>
      <rPr>
        <sz val="16"/>
        <rFont val="方正仿宋简体"/>
        <charset val="134"/>
      </rPr>
      <t>公斤进行发放。</t>
    </r>
  </si>
  <si>
    <r>
      <rPr>
        <sz val="16"/>
        <rFont val="方正仿宋简体"/>
        <charset val="134"/>
      </rPr>
      <t>县委统战部</t>
    </r>
  </si>
  <si>
    <t>卢兵</t>
  </si>
  <si>
    <r>
      <rPr>
        <b/>
        <sz val="18"/>
        <rFont val="方正仿宋简体"/>
        <charset val="134"/>
      </rPr>
      <t>经济效益：</t>
    </r>
    <r>
      <rPr>
        <sz val="18"/>
        <rFont val="方正仿宋简体"/>
        <charset val="134"/>
      </rPr>
      <t>涉及乡镇数量</t>
    </r>
    <r>
      <rPr>
        <sz val="18"/>
        <rFont val="Times New Roman"/>
        <charset val="134"/>
      </rPr>
      <t>≥12</t>
    </r>
    <r>
      <rPr>
        <sz val="18"/>
        <rFont val="方正仿宋简体"/>
        <charset val="134"/>
      </rPr>
      <t>个，购置低氟边销茶数量</t>
    </r>
    <r>
      <rPr>
        <sz val="18"/>
        <rFont val="Times New Roman"/>
        <charset val="134"/>
      </rPr>
      <t>≥14134kg</t>
    </r>
    <r>
      <rPr>
        <sz val="18"/>
        <rFont val="方正仿宋简体"/>
        <charset val="134"/>
      </rPr>
      <t>，低氟边销茶验收合格率</t>
    </r>
    <r>
      <rPr>
        <sz val="18"/>
        <rFont val="Times New Roman"/>
        <charset val="134"/>
      </rPr>
      <t>=100%</t>
    </r>
    <r>
      <rPr>
        <sz val="18"/>
        <rFont val="方正仿宋简体"/>
        <charset val="134"/>
      </rPr>
      <t>；</t>
    </r>
    <r>
      <rPr>
        <sz val="18"/>
        <rFont val="Times New Roman"/>
        <charset val="134"/>
      </rPr>
      <t xml:space="preserve">
</t>
    </r>
    <r>
      <rPr>
        <b/>
        <sz val="18"/>
        <rFont val="方正仿宋简体"/>
        <charset val="134"/>
      </rPr>
      <t>社会效益：</t>
    </r>
    <r>
      <rPr>
        <sz val="18"/>
        <rFont val="方正仿宋简体"/>
        <charset val="134"/>
      </rPr>
      <t>受益含监测帮扶对象户数</t>
    </r>
    <r>
      <rPr>
        <sz val="18"/>
        <rFont val="Times New Roman"/>
        <charset val="134"/>
      </rPr>
      <t>≥7067</t>
    </r>
    <r>
      <rPr>
        <sz val="18"/>
        <rFont val="方正仿宋简体"/>
        <charset val="134"/>
      </rPr>
      <t>户，受益监测帮扶对象人数</t>
    </r>
    <r>
      <rPr>
        <sz val="18"/>
        <rFont val="Times New Roman"/>
        <charset val="134"/>
      </rPr>
      <t>≥25618</t>
    </r>
    <r>
      <rPr>
        <sz val="18"/>
        <rFont val="方正仿宋简体"/>
        <charset val="134"/>
      </rPr>
      <t>人，通过本项目的实施，提高群众对饮茶型高氟病的认识，引导各族群众养成良好的饮茶习惯，改善膳食结构，树立健康理念，增强健康消费观念和防病意识，逐步改变消费习惯；</t>
    </r>
    <r>
      <rPr>
        <sz val="18"/>
        <rFont val="Times New Roman"/>
        <charset val="134"/>
      </rPr>
      <t xml:space="preserve">
</t>
    </r>
    <r>
      <rPr>
        <b/>
        <sz val="18"/>
        <rFont val="方正仿宋简体"/>
        <charset val="134"/>
      </rPr>
      <t>满意度：</t>
    </r>
    <r>
      <rPr>
        <sz val="18"/>
        <rFont val="方正仿宋简体"/>
        <charset val="134"/>
      </rPr>
      <t>受益群众满意度</t>
    </r>
    <r>
      <rPr>
        <sz val="18"/>
        <rFont val="Times New Roman"/>
        <charset val="134"/>
      </rPr>
      <t>≥95%</t>
    </r>
    <r>
      <rPr>
        <sz val="18"/>
        <rFont val="方正仿宋简体"/>
        <charset val="134"/>
      </rPr>
      <t>以上。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</si>
</sst>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 numFmtId="179" formatCode="0.000000_ "/>
    <numFmt numFmtId="180" formatCode="0.0_ "/>
  </numFmts>
  <fonts count="109">
    <font>
      <sz val="11"/>
      <color theme="1"/>
      <name val="宋体"/>
      <charset val="134"/>
      <scheme val="minor"/>
    </font>
    <font>
      <b/>
      <sz val="11"/>
      <name val="Times New Roman"/>
      <charset val="134"/>
    </font>
    <font>
      <sz val="11"/>
      <name val="Times New Roman"/>
      <charset val="134"/>
    </font>
    <font>
      <b/>
      <sz val="20"/>
      <name val="方正小标宋简体"/>
      <charset val="134"/>
    </font>
    <font>
      <b/>
      <sz val="20"/>
      <name val="Times New Roman"/>
      <charset val="134"/>
    </font>
    <font>
      <b/>
      <sz val="12"/>
      <name val="Times New Roman"/>
      <charset val="134"/>
    </font>
    <font>
      <sz val="20"/>
      <name val="Times New Roman"/>
      <charset val="134"/>
    </font>
    <font>
      <b/>
      <sz val="14"/>
      <name val="Times New Roman"/>
      <charset val="134"/>
    </font>
    <font>
      <sz val="16"/>
      <color theme="1"/>
      <name val="Times New Roman"/>
      <charset val="134"/>
    </font>
    <font>
      <sz val="20"/>
      <color theme="1"/>
      <name val="Times New Roman"/>
      <charset val="134"/>
    </font>
    <font>
      <sz val="18"/>
      <name val="Times New Roman"/>
      <charset val="134"/>
    </font>
    <font>
      <sz val="22"/>
      <color theme="1"/>
      <name val="Times New Roman"/>
      <charset val="134"/>
    </font>
    <font>
      <sz val="11"/>
      <color theme="1"/>
      <name val="Times New Roman"/>
      <charset val="134"/>
    </font>
    <font>
      <b/>
      <sz val="36"/>
      <color theme="1"/>
      <name val="方正小标宋简体"/>
      <charset val="134"/>
    </font>
    <font>
      <b/>
      <sz val="36"/>
      <name val="方正小标宋简体"/>
      <charset val="134"/>
    </font>
    <font>
      <sz val="16"/>
      <name val="Times New Roman"/>
      <charset val="134"/>
    </font>
    <font>
      <b/>
      <sz val="16"/>
      <name val="方正小标宋简体"/>
      <charset val="134"/>
    </font>
    <font>
      <b/>
      <sz val="16"/>
      <color theme="1"/>
      <name val="Times New Roman"/>
      <charset val="134"/>
    </font>
    <font>
      <b/>
      <sz val="16"/>
      <name val="Times New Roman"/>
      <charset val="0"/>
    </font>
    <font>
      <b/>
      <sz val="16"/>
      <name val="Times New Roman"/>
      <charset val="134"/>
    </font>
    <font>
      <sz val="20"/>
      <name val="方正仿宋简体"/>
      <charset val="134"/>
    </font>
    <font>
      <sz val="20"/>
      <color rgb="FF000000"/>
      <name val="方正仿宋简体"/>
      <charset val="134"/>
    </font>
    <font>
      <sz val="18"/>
      <color rgb="FF000000"/>
      <name val="方正仿宋简体"/>
      <charset val="134"/>
    </font>
    <font>
      <b/>
      <sz val="20"/>
      <color rgb="FF000000"/>
      <name val="方正仿宋简体"/>
      <charset val="134"/>
    </font>
    <font>
      <b/>
      <sz val="20"/>
      <color rgb="FF000000"/>
      <name val="Times New Roman"/>
      <charset val="134"/>
    </font>
    <font>
      <sz val="20"/>
      <color theme="1"/>
      <name val="方正仿宋简体"/>
      <charset val="134"/>
    </font>
    <font>
      <b/>
      <sz val="20"/>
      <name val="方正仿宋简体"/>
      <charset val="134"/>
    </font>
    <font>
      <sz val="20"/>
      <color rgb="FF000000"/>
      <name val="Times New Roman"/>
      <charset val="134"/>
    </font>
    <font>
      <sz val="16"/>
      <name val="方正仿宋简体"/>
      <charset val="134"/>
    </font>
    <font>
      <sz val="20"/>
      <name val="方正仿宋简体"/>
      <charset val="0"/>
    </font>
    <font>
      <b/>
      <sz val="20"/>
      <name val="方正仿宋简体"/>
      <charset val="0"/>
    </font>
    <font>
      <b/>
      <sz val="16"/>
      <color theme="1"/>
      <name val="方正小标宋简体"/>
      <charset val="134"/>
    </font>
    <font>
      <sz val="22"/>
      <name val="方正仿宋简体"/>
      <charset val="134"/>
    </font>
    <font>
      <sz val="16"/>
      <color rgb="FF000000"/>
      <name val="Times New Roman"/>
      <charset val="134"/>
    </font>
    <font>
      <sz val="16"/>
      <name val="宋体"/>
      <charset val="134"/>
    </font>
    <font>
      <sz val="16"/>
      <color rgb="FF000000"/>
      <name val="方正仿宋简体"/>
      <charset val="134"/>
    </font>
    <font>
      <sz val="16"/>
      <color theme="1"/>
      <name val="方正仿宋简体"/>
      <charset val="134"/>
    </font>
    <font>
      <sz val="18"/>
      <name val="方正仿宋简体"/>
      <charset val="134"/>
    </font>
    <font>
      <sz val="18"/>
      <color theme="1"/>
      <name val="方正仿宋简体"/>
      <charset val="134"/>
    </font>
    <font>
      <sz val="18"/>
      <color theme="1"/>
      <name val="Times New Roman"/>
      <charset val="134"/>
    </font>
    <font>
      <b/>
      <sz val="20"/>
      <color theme="1"/>
      <name val="方正仿宋简体"/>
      <charset val="134"/>
    </font>
    <font>
      <sz val="14"/>
      <name val="Times New Roman"/>
      <charset val="134"/>
    </font>
    <font>
      <sz val="22"/>
      <name val="Times New Roman"/>
      <charset val="134"/>
    </font>
    <font>
      <b/>
      <sz val="22"/>
      <name val="Times New Roman"/>
      <charset val="134"/>
    </font>
    <font>
      <sz val="36"/>
      <name val="方正小标宋简体"/>
      <charset val="134"/>
    </font>
    <font>
      <sz val="36"/>
      <name val="Times New Roman"/>
      <charset val="134"/>
    </font>
    <font>
      <sz val="14"/>
      <name val="方正小标宋简体"/>
      <charset val="134"/>
    </font>
    <font>
      <sz val="22"/>
      <color rgb="FF000000"/>
      <name val="Times New Roman"/>
      <charset val="134"/>
    </font>
    <font>
      <b/>
      <sz val="22"/>
      <color rgb="FF000000"/>
      <name val="Times New Roman"/>
      <charset val="134"/>
    </font>
    <font>
      <sz val="24"/>
      <color rgb="FF000000"/>
      <name val="Times New Roman"/>
      <charset val="134"/>
    </font>
    <font>
      <b/>
      <sz val="24"/>
      <color rgb="FF000000"/>
      <name val="Times New Roman"/>
      <charset val="134"/>
    </font>
    <font>
      <sz val="24"/>
      <color theme="1"/>
      <name val="Times New Roman"/>
      <charset val="134"/>
    </font>
    <font>
      <sz val="22"/>
      <name val="Times New Roman"/>
      <charset val="0"/>
    </font>
    <font>
      <b/>
      <sz val="22"/>
      <color rgb="FF000000"/>
      <name val="方正仿宋简体"/>
      <charset val="134"/>
    </font>
    <font>
      <b/>
      <sz val="20"/>
      <name val="Times New Roman"/>
      <charset val="0"/>
    </font>
    <font>
      <b/>
      <sz val="20"/>
      <color theme="1"/>
      <name val="Times New Roman"/>
      <charset val="134"/>
    </font>
    <font>
      <b/>
      <sz val="22"/>
      <color theme="1"/>
      <name val="Times New Roman"/>
      <charset val="134"/>
    </font>
    <font>
      <b/>
      <sz val="20"/>
      <color theme="1"/>
      <name val="方正小标宋简体"/>
      <charset val="134"/>
    </font>
    <font>
      <b/>
      <sz val="22"/>
      <name val="方正仿宋简体"/>
      <charset val="134"/>
    </font>
    <font>
      <sz val="22"/>
      <color theme="1"/>
      <name val="方正仿宋简体"/>
      <charset val="134"/>
    </font>
    <font>
      <sz val="24"/>
      <name val="方正仿宋简体"/>
      <charset val="134"/>
    </font>
    <font>
      <sz val="22"/>
      <color rgb="FF000000"/>
      <name val="方正仿宋简体"/>
      <charset val="134"/>
    </font>
    <font>
      <b/>
      <sz val="22"/>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2"/>
      <name val="宋体"/>
      <charset val="134"/>
    </font>
    <font>
      <sz val="20"/>
      <name val="宋体"/>
      <charset val="134"/>
    </font>
    <font>
      <b/>
      <sz val="18"/>
      <name val="方正仿宋简体"/>
      <charset val="134"/>
    </font>
    <font>
      <sz val="22"/>
      <color rgb="FF000000"/>
      <name val="宋体"/>
      <charset val="134"/>
    </font>
    <font>
      <sz val="22"/>
      <color theme="1"/>
      <name val="宋体"/>
      <charset val="134"/>
    </font>
    <font>
      <sz val="22"/>
      <name val="方正仿宋简体"/>
      <charset val="0"/>
    </font>
    <font>
      <sz val="20"/>
      <name val="Times New Roman"/>
      <charset val="0"/>
    </font>
    <font>
      <b/>
      <sz val="18"/>
      <color theme="1"/>
      <name val="方正仿宋简体"/>
      <charset val="134"/>
    </font>
    <font>
      <sz val="18"/>
      <color rgb="FF000000"/>
      <name val="Times New Roman"/>
      <charset val="134"/>
    </font>
    <font>
      <b/>
      <sz val="18"/>
      <color rgb="FF000000"/>
      <name val="方正仿宋简体"/>
      <charset val="134"/>
    </font>
    <font>
      <sz val="18"/>
      <name val="宋体"/>
      <charset val="134"/>
    </font>
    <font>
      <b/>
      <sz val="18"/>
      <name val="Times New Roman"/>
      <charset val="134"/>
    </font>
    <font>
      <sz val="20"/>
      <color rgb="FF000000"/>
      <name val="宋体"/>
      <charset val="134"/>
    </font>
    <font>
      <b/>
      <sz val="16"/>
      <name val="方正仿宋简体"/>
      <charset val="134"/>
    </font>
    <font>
      <sz val="18"/>
      <color rgb="FF000000"/>
      <name val="宋体"/>
      <charset val="134"/>
    </font>
    <font>
      <b/>
      <sz val="20"/>
      <name val="方正仿宋_GBK"/>
      <charset val="134"/>
    </font>
    <font>
      <sz val="20"/>
      <name val="方正仿宋_GBK"/>
      <charset val="134"/>
    </font>
    <font>
      <sz val="24"/>
      <color rgb="FF000000"/>
      <name val="方正仿宋简体"/>
      <charset val="134"/>
    </font>
    <font>
      <b/>
      <sz val="22"/>
      <color rgb="FF000000"/>
      <name val="宋体"/>
      <charset val="134"/>
    </font>
    <font>
      <sz val="20"/>
      <name val="宋体"/>
      <charset val="0"/>
    </font>
    <font>
      <sz val="24"/>
      <name val="Times New Roman"/>
      <charset val="134"/>
    </font>
    <font>
      <sz val="24"/>
      <name val="宋体"/>
      <charset val="134"/>
    </font>
    <font>
      <b/>
      <sz val="24"/>
      <name val="Times New Roman"/>
      <charset val="134"/>
    </font>
    <font>
      <b/>
      <sz val="24"/>
      <name val="方正仿宋简体"/>
      <charset val="134"/>
    </font>
    <font>
      <sz val="24"/>
      <color theme="1"/>
      <name val="方正仿宋简体"/>
      <charset val="134"/>
    </font>
    <font>
      <b/>
      <sz val="24"/>
      <color rgb="FF00000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2" borderId="10"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1" applyNumberFormat="0" applyFill="0" applyAlignment="0" applyProtection="0">
      <alignment vertical="center"/>
    </xf>
    <xf numFmtId="0" fontId="69" fillId="0" borderId="11" applyNumberFormat="0" applyFill="0" applyAlignment="0" applyProtection="0">
      <alignment vertical="center"/>
    </xf>
    <xf numFmtId="0" fontId="70" fillId="0" borderId="12" applyNumberFormat="0" applyFill="0" applyAlignment="0" applyProtection="0">
      <alignment vertical="center"/>
    </xf>
    <xf numFmtId="0" fontId="70" fillId="0" borderId="0" applyNumberFormat="0" applyFill="0" applyBorder="0" applyAlignment="0" applyProtection="0">
      <alignment vertical="center"/>
    </xf>
    <xf numFmtId="0" fontId="71" fillId="3" borderId="13" applyNumberFormat="0" applyAlignment="0" applyProtection="0">
      <alignment vertical="center"/>
    </xf>
    <xf numFmtId="0" fontId="72" fillId="4" borderId="14" applyNumberFormat="0" applyAlignment="0" applyProtection="0">
      <alignment vertical="center"/>
    </xf>
    <xf numFmtId="0" fontId="73" fillId="4" borderId="13" applyNumberFormat="0" applyAlignment="0" applyProtection="0">
      <alignment vertical="center"/>
    </xf>
    <xf numFmtId="0" fontId="74" fillId="5" borderId="15" applyNumberFormat="0" applyAlignment="0" applyProtection="0">
      <alignment vertical="center"/>
    </xf>
    <xf numFmtId="0" fontId="75" fillId="0" borderId="16" applyNumberFormat="0" applyFill="0" applyAlignment="0" applyProtection="0">
      <alignment vertical="center"/>
    </xf>
    <xf numFmtId="0" fontId="76" fillId="0" borderId="17" applyNumberFormat="0" applyFill="0" applyAlignment="0" applyProtection="0">
      <alignment vertical="center"/>
    </xf>
    <xf numFmtId="0" fontId="77" fillId="6" borderId="0" applyNumberFormat="0" applyBorder="0" applyAlignment="0" applyProtection="0">
      <alignment vertical="center"/>
    </xf>
    <xf numFmtId="0" fontId="78" fillId="7" borderId="0" applyNumberFormat="0" applyBorder="0" applyAlignment="0" applyProtection="0">
      <alignment vertical="center"/>
    </xf>
    <xf numFmtId="0" fontId="79" fillId="8" borderId="0" applyNumberFormat="0" applyBorder="0" applyAlignment="0" applyProtection="0">
      <alignment vertical="center"/>
    </xf>
    <xf numFmtId="0" fontId="80" fillId="9" borderId="0" applyNumberFormat="0" applyBorder="0" applyAlignment="0" applyProtection="0">
      <alignment vertical="center"/>
    </xf>
    <xf numFmtId="0" fontId="81" fillId="10" borderId="0" applyNumberFormat="0" applyBorder="0" applyAlignment="0" applyProtection="0">
      <alignment vertical="center"/>
    </xf>
    <xf numFmtId="0" fontId="81" fillId="11" borderId="0" applyNumberFormat="0" applyBorder="0" applyAlignment="0" applyProtection="0">
      <alignment vertical="center"/>
    </xf>
    <xf numFmtId="0" fontId="80" fillId="12" borderId="0" applyNumberFormat="0" applyBorder="0" applyAlignment="0" applyProtection="0">
      <alignment vertical="center"/>
    </xf>
    <xf numFmtId="0" fontId="80" fillId="13" borderId="0" applyNumberFormat="0" applyBorder="0" applyAlignment="0" applyProtection="0">
      <alignment vertical="center"/>
    </xf>
    <xf numFmtId="0" fontId="81" fillId="14" borderId="0" applyNumberFormat="0" applyBorder="0" applyAlignment="0" applyProtection="0">
      <alignment vertical="center"/>
    </xf>
    <xf numFmtId="0" fontId="81" fillId="15" borderId="0" applyNumberFormat="0" applyBorder="0" applyAlignment="0" applyProtection="0">
      <alignment vertical="center"/>
    </xf>
    <xf numFmtId="0" fontId="80" fillId="16" borderId="0" applyNumberFormat="0" applyBorder="0" applyAlignment="0" applyProtection="0">
      <alignment vertical="center"/>
    </xf>
    <xf numFmtId="0" fontId="80" fillId="17" borderId="0" applyNumberFormat="0" applyBorder="0" applyAlignment="0" applyProtection="0">
      <alignment vertical="center"/>
    </xf>
    <xf numFmtId="0" fontId="81" fillId="18" borderId="0" applyNumberFormat="0" applyBorder="0" applyAlignment="0" applyProtection="0">
      <alignment vertical="center"/>
    </xf>
    <xf numFmtId="0" fontId="81" fillId="19" borderId="0" applyNumberFormat="0" applyBorder="0" applyAlignment="0" applyProtection="0">
      <alignment vertical="center"/>
    </xf>
    <xf numFmtId="0" fontId="80" fillId="20" borderId="0" applyNumberFormat="0" applyBorder="0" applyAlignment="0" applyProtection="0">
      <alignment vertical="center"/>
    </xf>
    <xf numFmtId="0" fontId="80" fillId="21" borderId="0" applyNumberFormat="0" applyBorder="0" applyAlignment="0" applyProtection="0">
      <alignment vertical="center"/>
    </xf>
    <xf numFmtId="0" fontId="81" fillId="22" borderId="0" applyNumberFormat="0" applyBorder="0" applyAlignment="0" applyProtection="0">
      <alignment vertical="center"/>
    </xf>
    <xf numFmtId="0" fontId="81" fillId="23" borderId="0" applyNumberFormat="0" applyBorder="0" applyAlignment="0" applyProtection="0">
      <alignment vertical="center"/>
    </xf>
    <xf numFmtId="0" fontId="80" fillId="24" borderId="0" applyNumberFormat="0" applyBorder="0" applyAlignment="0" applyProtection="0">
      <alignment vertical="center"/>
    </xf>
    <xf numFmtId="0" fontId="80" fillId="25" borderId="0" applyNumberFormat="0" applyBorder="0" applyAlignment="0" applyProtection="0">
      <alignment vertical="center"/>
    </xf>
    <xf numFmtId="0" fontId="81" fillId="26" borderId="0" applyNumberFormat="0" applyBorder="0" applyAlignment="0" applyProtection="0">
      <alignment vertical="center"/>
    </xf>
    <xf numFmtId="0" fontId="81" fillId="27" borderId="0" applyNumberFormat="0" applyBorder="0" applyAlignment="0" applyProtection="0">
      <alignment vertical="center"/>
    </xf>
    <xf numFmtId="0" fontId="80" fillId="28" borderId="0" applyNumberFormat="0" applyBorder="0" applyAlignment="0" applyProtection="0">
      <alignment vertical="center"/>
    </xf>
    <xf numFmtId="0" fontId="80" fillId="29" borderId="0" applyNumberFormat="0" applyBorder="0" applyAlignment="0" applyProtection="0">
      <alignment vertical="center"/>
    </xf>
    <xf numFmtId="0" fontId="81" fillId="30" borderId="0" applyNumberFormat="0" applyBorder="0" applyAlignment="0" applyProtection="0">
      <alignment vertical="center"/>
    </xf>
    <xf numFmtId="0" fontId="81" fillId="31" borderId="0" applyNumberFormat="0" applyBorder="0" applyAlignment="0" applyProtection="0">
      <alignment vertical="center"/>
    </xf>
    <xf numFmtId="0" fontId="80" fillId="32" borderId="0" applyNumberFormat="0" applyBorder="0" applyAlignment="0" applyProtection="0">
      <alignment vertical="center"/>
    </xf>
    <xf numFmtId="0" fontId="82" fillId="0" borderId="0">
      <alignment vertical="center"/>
    </xf>
  </cellStyleXfs>
  <cellXfs count="241">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Alignment="1">
      <alignment vertical="center"/>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5" fillId="0" borderId="0" xfId="0" applyNumberFormat="1" applyFont="1" applyFill="1" applyBorder="1" applyAlignment="1" applyProtection="1">
      <alignment horizontal="center" vertical="center"/>
      <protection locked="0"/>
    </xf>
    <xf numFmtId="0" fontId="16"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176" fontId="18" fillId="0" borderId="4" xfId="0" applyNumberFormat="1" applyFont="1" applyFill="1" applyBorder="1" applyAlignment="1">
      <alignment horizontal="left" vertical="center" wrapText="1"/>
    </xf>
    <xf numFmtId="0" fontId="19" fillId="0" borderId="4" xfId="0" applyFont="1" applyFill="1" applyBorder="1" applyAlignment="1">
      <alignment horizontal="center" vertical="center" wrapText="1"/>
    </xf>
    <xf numFmtId="10" fontId="18" fillId="0" borderId="4" xfId="0" applyNumberFormat="1" applyFont="1" applyFill="1" applyBorder="1" applyAlignment="1">
      <alignment horizontal="left" vertical="center" wrapText="1"/>
    </xf>
    <xf numFmtId="0" fontId="9" fillId="0" borderId="4" xfId="0"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23" fillId="0" borderId="4" xfId="0" applyNumberFormat="1" applyFont="1" applyFill="1" applyBorder="1" applyAlignment="1">
      <alignment horizontal="left" vertical="center" wrapText="1"/>
    </xf>
    <xf numFmtId="49" fontId="24" fillId="0" borderId="4" xfId="0" applyNumberFormat="1" applyFont="1" applyFill="1" applyBorder="1" applyAlignment="1">
      <alignment horizontal="left" vertical="center" wrapText="1"/>
    </xf>
    <xf numFmtId="0" fontId="20" fillId="0" borderId="4" xfId="0" applyNumberFormat="1" applyFont="1" applyFill="1" applyBorder="1" applyAlignment="1">
      <alignment horizontal="center" vertical="center" wrapText="1"/>
    </xf>
    <xf numFmtId="49" fontId="23" fillId="0" borderId="4" xfId="0" applyNumberFormat="1" applyFont="1" applyFill="1" applyBorder="1" applyAlignment="1">
      <alignment vertical="center" wrapText="1"/>
    </xf>
    <xf numFmtId="0" fontId="9" fillId="0" borderId="4"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49" fontId="27" fillId="0" borderId="4" xfId="0" applyNumberFormat="1" applyFont="1" applyFill="1" applyBorder="1" applyAlignment="1">
      <alignment horizontal="center" vertical="center" wrapText="1"/>
    </xf>
    <xf numFmtId="49" fontId="24" fillId="0" borderId="4" xfId="0" applyNumberFormat="1" applyFont="1" applyFill="1" applyBorder="1" applyAlignment="1">
      <alignment vertical="center" wrapText="1"/>
    </xf>
    <xf numFmtId="0" fontId="28"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6"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10" fontId="26" fillId="0" borderId="4" xfId="0" applyNumberFormat="1" applyFont="1" applyFill="1" applyBorder="1" applyAlignment="1">
      <alignment horizontal="left" vertical="center" wrapText="1"/>
    </xf>
    <xf numFmtId="0" fontId="29" fillId="0" borderId="4" xfId="0" applyFont="1" applyFill="1" applyBorder="1" applyAlignment="1">
      <alignment horizontal="center" vertical="center" wrapText="1"/>
    </xf>
    <xf numFmtId="0" fontId="29" fillId="0" borderId="4" xfId="49" applyFont="1" applyFill="1" applyBorder="1" applyAlignment="1">
      <alignment horizontal="center" vertical="center" wrapText="1"/>
    </xf>
    <xf numFmtId="0" fontId="20" fillId="0" borderId="4" xfId="0" applyFont="1" applyFill="1" applyBorder="1" applyAlignment="1">
      <alignment horizontal="center" vertical="center"/>
    </xf>
    <xf numFmtId="0" fontId="30"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49" fontId="16" fillId="0" borderId="4"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26" fillId="0" borderId="4" xfId="0" applyFont="1" applyFill="1" applyBorder="1" applyAlignment="1">
      <alignment vertical="center" wrapText="1"/>
    </xf>
    <xf numFmtId="49" fontId="6"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49" fontId="26" fillId="0" borderId="4"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32" fillId="0" borderId="4" xfId="0" applyFont="1" applyFill="1" applyBorder="1" applyAlignment="1">
      <alignment horizontal="center" vertical="center" wrapText="1"/>
    </xf>
    <xf numFmtId="0" fontId="20" fillId="0" borderId="4"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8" fillId="0" borderId="4"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xf>
    <xf numFmtId="0" fontId="8" fillId="0" borderId="4" xfId="0" applyFont="1" applyFill="1" applyBorder="1">
      <alignment vertical="center"/>
    </xf>
    <xf numFmtId="176" fontId="33" fillId="0" borderId="4" xfId="0" applyNumberFormat="1" applyFont="1" applyFill="1" applyBorder="1" applyAlignment="1">
      <alignment horizontal="center" vertical="center" wrapText="1"/>
    </xf>
    <xf numFmtId="49" fontId="28" fillId="0" borderId="4" xfId="0" applyNumberFormat="1" applyFont="1" applyFill="1" applyBorder="1" applyAlignment="1">
      <alignment horizontal="center" vertical="center" wrapText="1"/>
    </xf>
    <xf numFmtId="176" fontId="28"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176" fontId="34" fillId="0" borderId="4"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xf>
    <xf numFmtId="177" fontId="15" fillId="0" borderId="4"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wrapText="1"/>
    </xf>
    <xf numFmtId="177" fontId="19" fillId="0" borderId="4" xfId="0" applyNumberFormat="1" applyFont="1" applyFill="1" applyBorder="1" applyAlignment="1">
      <alignment horizontal="center" vertical="center"/>
    </xf>
    <xf numFmtId="0" fontId="15" fillId="0" borderId="4" xfId="0" applyFont="1" applyFill="1" applyBorder="1" applyAlignment="1">
      <alignment horizontal="left" vertical="center" wrapText="1"/>
    </xf>
    <xf numFmtId="0" fontId="15" fillId="0" borderId="4" xfId="0" applyFont="1" applyFill="1" applyBorder="1">
      <alignment vertical="center"/>
    </xf>
    <xf numFmtId="0" fontId="28" fillId="0" borderId="4" xfId="0" applyNumberFormat="1" applyFont="1" applyFill="1" applyBorder="1" applyAlignment="1">
      <alignment horizontal="left" vertical="center" wrapText="1"/>
    </xf>
    <xf numFmtId="0" fontId="35" fillId="0" borderId="4" xfId="0" applyNumberFormat="1" applyFont="1" applyFill="1" applyBorder="1" applyAlignment="1">
      <alignment horizontal="center" vertical="center" wrapText="1"/>
    </xf>
    <xf numFmtId="49" fontId="35" fillId="0" borderId="4" xfId="0" applyNumberFormat="1" applyFont="1" applyFill="1" applyBorder="1" applyAlignment="1">
      <alignment horizontal="center" vertical="center" wrapText="1"/>
    </xf>
    <xf numFmtId="49" fontId="22" fillId="0" borderId="4" xfId="0" applyNumberFormat="1" applyFont="1" applyFill="1" applyBorder="1" applyAlignment="1">
      <alignment horizontal="left" vertical="center" wrapText="1"/>
    </xf>
    <xf numFmtId="178" fontId="8" fillId="0" borderId="4" xfId="0" applyNumberFormat="1" applyFont="1" applyFill="1" applyBorder="1" applyAlignment="1">
      <alignment horizontal="left" vertical="center" wrapText="1"/>
    </xf>
    <xf numFmtId="178" fontId="36" fillId="0" borderId="4" xfId="0" applyNumberFormat="1" applyFont="1" applyFill="1" applyBorder="1" applyAlignment="1">
      <alignment horizontal="left" vertical="center" wrapText="1"/>
    </xf>
    <xf numFmtId="178" fontId="8"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37" fillId="0" borderId="4" xfId="0" applyNumberFormat="1" applyFont="1" applyFill="1" applyBorder="1" applyAlignment="1">
      <alignment horizontal="center" vertical="center" wrapText="1"/>
    </xf>
    <xf numFmtId="179" fontId="8" fillId="0" borderId="0" xfId="0" applyNumberFormat="1" applyFont="1" applyFill="1" applyAlignment="1">
      <alignment horizontal="right" vertical="center" wrapText="1"/>
    </xf>
    <xf numFmtId="0" fontId="18" fillId="0" borderId="4" xfId="0" applyFont="1" applyFill="1" applyBorder="1" applyAlignment="1">
      <alignment horizontal="center" vertical="center"/>
    </xf>
    <xf numFmtId="0" fontId="15" fillId="0" borderId="4"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38" fillId="0" borderId="4" xfId="0" applyNumberFormat="1" applyFont="1" applyFill="1" applyBorder="1" applyAlignment="1">
      <alignment horizontal="left" vertical="center" wrapText="1"/>
    </xf>
    <xf numFmtId="0" fontId="33"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49" fontId="33"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25" fillId="0" borderId="4" xfId="0" applyNumberFormat="1" applyFont="1" applyFill="1" applyBorder="1" applyAlignment="1">
      <alignment horizontal="left" vertical="center" wrapText="1"/>
    </xf>
    <xf numFmtId="0" fontId="28" fillId="0" borderId="4" xfId="0" applyNumberFormat="1" applyFont="1" applyFill="1" applyBorder="1" applyAlignment="1">
      <alignment horizontal="center" vertical="center"/>
    </xf>
    <xf numFmtId="0" fontId="37" fillId="0" borderId="4" xfId="0" applyNumberFormat="1" applyFont="1" applyFill="1" applyBorder="1" applyAlignment="1">
      <alignment horizontal="left" vertical="center" wrapText="1"/>
    </xf>
    <xf numFmtId="0" fontId="15" fillId="0" borderId="4" xfId="0" applyNumberFormat="1" applyFont="1" applyFill="1" applyBorder="1" applyAlignment="1" applyProtection="1">
      <alignment horizontal="left" vertical="center" wrapText="1"/>
      <protection locked="0"/>
    </xf>
    <xf numFmtId="49" fontId="15" fillId="0" borderId="4" xfId="0" applyNumberFormat="1" applyFont="1" applyFill="1" applyBorder="1" applyAlignment="1">
      <alignment horizontal="left" vertical="center" wrapText="1"/>
    </xf>
    <xf numFmtId="0" fontId="39" fillId="0" borderId="4" xfId="0" applyNumberFormat="1" applyFont="1" applyFill="1" applyBorder="1" applyAlignment="1">
      <alignment horizontal="left" vertical="center" wrapText="1"/>
    </xf>
    <xf numFmtId="0" fontId="40"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20" fillId="0" borderId="4" xfId="49" applyFont="1" applyFill="1" applyBorder="1" applyAlignment="1">
      <alignment horizontal="left" vertical="center" wrapText="1"/>
    </xf>
    <xf numFmtId="0" fontId="26" fillId="0" borderId="4" xfId="49" applyFont="1" applyFill="1" applyBorder="1" applyAlignment="1">
      <alignment horizontal="left" vertical="center" wrapText="1"/>
    </xf>
    <xf numFmtId="0" fontId="19" fillId="0" borderId="4" xfId="0" applyFont="1" applyFill="1" applyBorder="1" applyAlignment="1">
      <alignment vertical="center" wrapText="1"/>
    </xf>
    <xf numFmtId="0" fontId="19" fillId="0" borderId="4" xfId="0" applyNumberFormat="1"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176" fontId="27" fillId="0" borderId="4"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0" fontId="36" fillId="0" borderId="4" xfId="0" applyNumberFormat="1" applyFont="1" applyFill="1" applyBorder="1" applyAlignment="1">
      <alignment horizontal="center" vertical="center" wrapText="1"/>
    </xf>
    <xf numFmtId="0" fontId="15" fillId="0" borderId="0" xfId="0" applyNumberFormat="1" applyFont="1" applyFill="1" applyAlignment="1">
      <alignment horizontal="center" vertical="center" wrapText="1"/>
    </xf>
    <xf numFmtId="0" fontId="15" fillId="0" borderId="0" xfId="0" applyFont="1" applyFill="1" applyAlignment="1">
      <alignment horizontal="left" vertical="center" wrapText="1"/>
    </xf>
    <xf numFmtId="0" fontId="6" fillId="0" borderId="0" xfId="0" applyFont="1" applyFill="1" applyAlignment="1">
      <alignment vertical="center"/>
    </xf>
    <xf numFmtId="0" fontId="41"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2" fillId="0" borderId="0" xfId="0" applyFont="1" applyFill="1" applyAlignment="1">
      <alignment horizontal="center" vertical="center" wrapText="1"/>
    </xf>
    <xf numFmtId="0" fontId="43" fillId="0" borderId="0" xfId="0" applyFont="1" applyFill="1" applyAlignment="1">
      <alignment horizontal="center" vertical="center" wrapText="1"/>
    </xf>
    <xf numFmtId="0" fontId="11" fillId="0" borderId="0" xfId="0" applyFont="1" applyFill="1" applyAlignment="1">
      <alignment vertical="center"/>
    </xf>
    <xf numFmtId="0" fontId="42" fillId="0" borderId="0" xfId="0" applyFont="1" applyFill="1" applyAlignment="1">
      <alignment vertical="center" wrapText="1"/>
    </xf>
    <xf numFmtId="49" fontId="2" fillId="0" borderId="0" xfId="0" applyNumberFormat="1"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xf>
    <xf numFmtId="177" fontId="2" fillId="0" borderId="0" xfId="0" applyNumberFormat="1"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4" fillId="0" borderId="0" xfId="0" applyFont="1" applyFill="1" applyAlignment="1">
      <alignment horizontal="center" vertical="center" wrapText="1"/>
    </xf>
    <xf numFmtId="0" fontId="45" fillId="0" borderId="0" xfId="0" applyFont="1" applyFill="1" applyAlignment="1">
      <alignment horizontal="center" vertical="center" wrapText="1"/>
    </xf>
    <xf numFmtId="0" fontId="46"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left" vertical="center" wrapText="1"/>
    </xf>
    <xf numFmtId="0" fontId="11" fillId="0" borderId="4" xfId="0" applyFont="1" applyFill="1" applyBorder="1" applyAlignment="1">
      <alignment horizontal="center" vertical="center" wrapText="1"/>
    </xf>
    <xf numFmtId="49" fontId="42" fillId="0" borderId="4" xfId="0" applyNumberFormat="1" applyFont="1" applyFill="1" applyBorder="1" applyAlignment="1">
      <alignment horizontal="center" vertical="center" wrapText="1"/>
    </xf>
    <xf numFmtId="49" fontId="47" fillId="0" borderId="4" xfId="0" applyNumberFormat="1" applyFont="1" applyFill="1" applyBorder="1" applyAlignment="1">
      <alignment horizontal="center" vertical="center" wrapText="1"/>
    </xf>
    <xf numFmtId="49" fontId="48" fillId="0" borderId="4" xfId="0" applyNumberFormat="1" applyFont="1" applyFill="1" applyBorder="1" applyAlignment="1">
      <alignment horizontal="left" vertical="center" wrapText="1"/>
    </xf>
    <xf numFmtId="0" fontId="42" fillId="0" borderId="4" xfId="0" applyNumberFormat="1" applyFont="1" applyFill="1" applyBorder="1" applyAlignment="1">
      <alignment horizontal="center" vertical="center" wrapText="1"/>
    </xf>
    <xf numFmtId="49" fontId="48" fillId="0" borderId="4" xfId="0" applyNumberFormat="1" applyFont="1" applyFill="1" applyBorder="1" applyAlignment="1">
      <alignment vertical="center" wrapText="1"/>
    </xf>
    <xf numFmtId="0" fontId="43" fillId="0" borderId="4" xfId="0"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49" fontId="49" fillId="0" borderId="4" xfId="0" applyNumberFormat="1" applyFont="1" applyFill="1" applyBorder="1" applyAlignment="1">
      <alignment horizontal="center" vertical="center" wrapText="1"/>
    </xf>
    <xf numFmtId="49" fontId="50" fillId="0" borderId="4" xfId="0" applyNumberFormat="1" applyFont="1" applyFill="1" applyBorder="1" applyAlignment="1">
      <alignment horizontal="left" vertical="center" wrapText="1"/>
    </xf>
    <xf numFmtId="0" fontId="43" fillId="0" borderId="4" xfId="0" applyFont="1" applyFill="1" applyBorder="1" applyAlignment="1">
      <alignment vertical="center" wrapText="1"/>
    </xf>
    <xf numFmtId="49" fontId="43" fillId="0" borderId="4" xfId="0" applyNumberFormat="1" applyFont="1" applyFill="1" applyBorder="1" applyAlignment="1">
      <alignment horizontal="left" vertical="center" wrapText="1"/>
    </xf>
    <xf numFmtId="0" fontId="42" fillId="0" borderId="4" xfId="0" applyFont="1" applyFill="1" applyBorder="1" applyAlignment="1">
      <alignment horizontal="left" vertical="center" wrapText="1"/>
    </xf>
    <xf numFmtId="0" fontId="51" fillId="0" borderId="4" xfId="0" applyFont="1" applyFill="1" applyBorder="1" applyAlignment="1">
      <alignment horizontal="center" vertical="center" wrapText="1"/>
    </xf>
    <xf numFmtId="10" fontId="43" fillId="0" borderId="4" xfId="0" applyNumberFormat="1" applyFont="1" applyFill="1" applyBorder="1" applyAlignment="1">
      <alignment horizontal="left" vertical="center" wrapText="1"/>
    </xf>
    <xf numFmtId="0" fontId="52" fillId="0" borderId="4"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43" fillId="0" borderId="4" xfId="0" applyFont="1" applyBorder="1" applyAlignment="1">
      <alignment vertical="center" wrapText="1"/>
    </xf>
    <xf numFmtId="0" fontId="52" fillId="0" borderId="4" xfId="49" applyFont="1" applyFill="1" applyBorder="1" applyAlignment="1">
      <alignment horizontal="center" vertical="center" wrapText="1"/>
    </xf>
    <xf numFmtId="0" fontId="54" fillId="0" borderId="4" xfId="0" applyFont="1" applyBorder="1" applyAlignment="1">
      <alignment vertical="center" wrapText="1"/>
    </xf>
    <xf numFmtId="0" fontId="55" fillId="0" borderId="4" xfId="0" applyFont="1" applyFill="1" applyBorder="1" applyAlignment="1">
      <alignment horizontal="center" vertical="center" wrapText="1"/>
    </xf>
    <xf numFmtId="0" fontId="43" fillId="0" borderId="4" xfId="0" applyNumberFormat="1" applyFont="1" applyFill="1" applyBorder="1" applyAlignment="1">
      <alignment horizontal="left" vertical="center" wrapText="1"/>
    </xf>
    <xf numFmtId="0" fontId="56" fillId="0" borderId="4" xfId="0" applyFont="1" applyFill="1" applyBorder="1" applyAlignment="1">
      <alignment horizontal="left" vertical="center" wrapText="1"/>
    </xf>
    <xf numFmtId="0" fontId="57" fillId="0" borderId="4" xfId="0" applyFont="1" applyFill="1" applyBorder="1" applyAlignment="1">
      <alignment horizontal="center" vertical="center" wrapText="1"/>
    </xf>
    <xf numFmtId="180" fontId="4" fillId="0" borderId="4" xfId="0" applyNumberFormat="1" applyFont="1" applyFill="1" applyBorder="1" applyAlignment="1">
      <alignment horizontal="center" vertical="center" wrapText="1"/>
    </xf>
    <xf numFmtId="176" fontId="42" fillId="0" borderId="4" xfId="0" applyNumberFormat="1" applyFont="1" applyFill="1" applyBorder="1" applyAlignment="1">
      <alignment horizontal="center" vertical="center" wrapText="1"/>
    </xf>
    <xf numFmtId="176" fontId="47" fillId="0" borderId="4" xfId="0" applyNumberFormat="1" applyFont="1" applyFill="1" applyBorder="1" applyAlignment="1">
      <alignment horizontal="center" vertical="center" wrapText="1"/>
    </xf>
    <xf numFmtId="180" fontId="42" fillId="0" borderId="4" xfId="0" applyNumberFormat="1" applyFont="1" applyFill="1" applyBorder="1" applyAlignment="1">
      <alignment horizontal="center" vertical="center" wrapText="1"/>
    </xf>
    <xf numFmtId="180" fontId="47" fillId="0" borderId="4" xfId="0" applyNumberFormat="1" applyFont="1" applyFill="1" applyBorder="1" applyAlignment="1">
      <alignment horizontal="center" vertical="center" wrapText="1"/>
    </xf>
    <xf numFmtId="180" fontId="11" fillId="0" borderId="4" xfId="0" applyNumberFormat="1" applyFont="1" applyFill="1" applyBorder="1" applyAlignment="1">
      <alignment horizontal="center" vertical="center"/>
    </xf>
    <xf numFmtId="0" fontId="11" fillId="0" borderId="4" xfId="0" applyFont="1" applyFill="1" applyBorder="1" applyAlignment="1">
      <alignment vertical="center"/>
    </xf>
    <xf numFmtId="180" fontId="43" fillId="0" borderId="4" xfId="0" applyNumberFormat="1" applyFont="1" applyFill="1" applyBorder="1" applyAlignment="1">
      <alignment horizontal="center" vertical="center" wrapText="1"/>
    </xf>
    <xf numFmtId="177" fontId="42" fillId="0" borderId="4" xfId="0" applyNumberFormat="1" applyFont="1" applyFill="1" applyBorder="1" applyAlignment="1">
      <alignment horizontal="center" vertical="center" wrapText="1"/>
    </xf>
    <xf numFmtId="177" fontId="47" fillId="0" borderId="4" xfId="0" applyNumberFormat="1" applyFont="1" applyFill="1" applyBorder="1" applyAlignment="1">
      <alignment horizontal="center" vertical="center" wrapText="1"/>
    </xf>
    <xf numFmtId="176" fontId="43" fillId="0" borderId="4" xfId="0" applyNumberFormat="1" applyFont="1" applyFill="1" applyBorder="1" applyAlignment="1">
      <alignment horizontal="center" vertical="center" wrapText="1"/>
    </xf>
    <xf numFmtId="180" fontId="55" fillId="0" borderId="4" xfId="0" applyNumberFormat="1" applyFont="1" applyFill="1" applyBorder="1" applyAlignment="1">
      <alignment horizontal="center" vertical="center" wrapText="1"/>
    </xf>
    <xf numFmtId="0" fontId="46" fillId="0" borderId="0" xfId="0" applyFont="1" applyFill="1" applyAlignment="1">
      <alignment horizontal="center" vertical="center" wrapText="1"/>
    </xf>
    <xf numFmtId="177" fontId="4" fillId="0" borderId="4" xfId="0" applyNumberFormat="1" applyFont="1" applyFill="1" applyBorder="1" applyAlignment="1">
      <alignment horizontal="center" vertical="center" wrapText="1"/>
    </xf>
    <xf numFmtId="0" fontId="58" fillId="0" borderId="4" xfId="0"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59" fillId="0" borderId="4" xfId="0" applyNumberFormat="1" applyFont="1" applyFill="1" applyBorder="1" applyAlignment="1">
      <alignment horizontal="left" vertical="center" wrapText="1"/>
    </xf>
    <xf numFmtId="0" fontId="59" fillId="0" borderId="4" xfId="0" applyFont="1" applyFill="1" applyBorder="1" applyAlignment="1">
      <alignment horizontal="left" vertical="center" wrapText="1"/>
    </xf>
    <xf numFmtId="0" fontId="60" fillId="0" borderId="4" xfId="0" applyFont="1" applyFill="1" applyBorder="1" applyAlignment="1">
      <alignment horizontal="left" vertical="center" wrapText="1"/>
    </xf>
    <xf numFmtId="0" fontId="11" fillId="0" borderId="4" xfId="0" applyFont="1" applyFill="1" applyBorder="1" applyAlignment="1">
      <alignment horizontal="center" vertical="center"/>
    </xf>
    <xf numFmtId="0" fontId="42" fillId="0" borderId="4" xfId="0" applyFont="1" applyFill="1" applyBorder="1" applyAlignment="1">
      <alignment horizontal="center" vertical="center"/>
    </xf>
    <xf numFmtId="177" fontId="42" fillId="0" borderId="4" xfId="0" applyNumberFormat="1" applyFont="1" applyFill="1" applyBorder="1" applyAlignment="1">
      <alignment horizontal="center" vertical="center"/>
    </xf>
    <xf numFmtId="0" fontId="32" fillId="0" borderId="4" xfId="0" applyFont="1" applyFill="1" applyBorder="1" applyAlignment="1">
      <alignment horizontal="left" vertical="center" wrapText="1"/>
    </xf>
    <xf numFmtId="0" fontId="42" fillId="0" borderId="4" xfId="0" applyFont="1" applyFill="1" applyBorder="1" applyAlignment="1">
      <alignment vertical="center"/>
    </xf>
    <xf numFmtId="49" fontId="58" fillId="0" borderId="4" xfId="0" applyNumberFormat="1" applyFont="1" applyFill="1" applyBorder="1" applyAlignment="1">
      <alignment horizontal="left" vertical="center" wrapText="1"/>
    </xf>
    <xf numFmtId="49" fontId="61" fillId="0" borderId="4" xfId="0" applyNumberFormat="1" applyFont="1" applyFill="1" applyBorder="1" applyAlignment="1">
      <alignment horizontal="left" vertical="center" wrapText="1"/>
    </xf>
    <xf numFmtId="49" fontId="47" fillId="0" borderId="4" xfId="0" applyNumberFormat="1" applyFont="1" applyFill="1" applyBorder="1" applyAlignment="1">
      <alignment horizontal="left" vertical="center" wrapText="1"/>
    </xf>
    <xf numFmtId="0" fontId="58" fillId="0" borderId="4" xfId="0" applyFont="1" applyFill="1" applyBorder="1" applyAlignment="1">
      <alignment horizontal="left" vertical="top" wrapText="1"/>
    </xf>
    <xf numFmtId="0" fontId="43" fillId="0" borderId="4" xfId="0" applyFont="1" applyFill="1" applyBorder="1" applyAlignment="1">
      <alignment horizontal="left" vertical="top" wrapText="1"/>
    </xf>
    <xf numFmtId="0" fontId="32" fillId="0" borderId="4" xfId="0" applyNumberFormat="1" applyFont="1" applyFill="1" applyBorder="1" applyAlignment="1">
      <alignment horizontal="left" vertical="center" wrapText="1"/>
    </xf>
    <xf numFmtId="0" fontId="43" fillId="0" borderId="4" xfId="0" applyFont="1" applyFill="1" applyBorder="1" applyAlignment="1">
      <alignment horizontal="center" vertical="center" wrapText="1"/>
    </xf>
    <xf numFmtId="0" fontId="62" fillId="0" borderId="4" xfId="0" applyFont="1" applyFill="1" applyBorder="1" applyAlignment="1">
      <alignment horizontal="justify" vertical="center" indent="2"/>
    </xf>
    <xf numFmtId="0" fontId="4" fillId="0" borderId="4" xfId="0"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wrapText="1"/>
    </xf>
    <xf numFmtId="0" fontId="61" fillId="0" borderId="4" xfId="0" applyNumberFormat="1" applyFont="1" applyFill="1" applyBorder="1" applyAlignment="1">
      <alignment horizontal="left" vertical="center" wrapText="1"/>
    </xf>
    <xf numFmtId="0" fontId="59" fillId="0" borderId="4" xfId="0" applyFont="1" applyFill="1" applyBorder="1" applyAlignment="1">
      <alignment horizontal="justify" vertical="center"/>
    </xf>
    <xf numFmtId="0" fontId="11" fillId="0" borderId="0" xfId="0" applyFont="1" applyFill="1" applyAlignment="1">
      <alignment horizontal="justify" vertical="center"/>
    </xf>
    <xf numFmtId="0" fontId="11" fillId="0" borderId="4" xfId="0" applyFont="1" applyFill="1" applyBorder="1" applyAlignment="1">
      <alignment horizontal="justify" vertical="center" indent="2"/>
    </xf>
    <xf numFmtId="0" fontId="11" fillId="0" borderId="0" xfId="0" applyFont="1" applyFill="1" applyAlignment="1">
      <alignment horizontal="justify" vertical="center" indent="2"/>
    </xf>
    <xf numFmtId="0" fontId="42" fillId="0" borderId="4" xfId="0" applyNumberFormat="1" applyFont="1" applyFill="1" applyBorder="1" applyAlignment="1">
      <alignment horizontal="left" vertical="center" wrapText="1"/>
    </xf>
    <xf numFmtId="0" fontId="62" fillId="0" borderId="4" xfId="0" applyNumberFormat="1" applyFont="1" applyFill="1" applyBorder="1" applyAlignment="1">
      <alignment horizontal="left" vertical="center" wrapText="1"/>
    </xf>
    <xf numFmtId="0" fontId="32" fillId="0" borderId="4" xfId="0" applyFont="1" applyFill="1" applyBorder="1" applyAlignment="1">
      <alignment vertical="center" wrapText="1"/>
    </xf>
    <xf numFmtId="177" fontId="55" fillId="0"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42" fillId="0" borderId="4" xfId="0" applyNumberFormat="1" applyFont="1" applyFill="1" applyBorder="1" applyAlignment="1">
      <alignment horizontal="center" vertical="center"/>
    </xf>
    <xf numFmtId="0" fontId="59"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43" fillId="0" borderId="3" xfId="0" applyFont="1" applyFill="1" applyBorder="1" applyAlignment="1">
      <alignment horizontal="left" vertical="center" wrapText="1"/>
    </xf>
    <xf numFmtId="0" fontId="42" fillId="0" borderId="4" xfId="49" applyFont="1" applyFill="1" applyBorder="1" applyAlignment="1">
      <alignment horizontal="left" vertical="center" wrapText="1"/>
    </xf>
    <xf numFmtId="0" fontId="43" fillId="0" borderId="4" xfId="49" applyFont="1" applyFill="1" applyBorder="1" applyAlignment="1">
      <alignment horizontal="left" vertical="center" wrapText="1"/>
    </xf>
    <xf numFmtId="180" fontId="11" fillId="0" borderId="4" xfId="0" applyNumberFormat="1" applyFont="1" applyFill="1" applyBorder="1" applyAlignment="1">
      <alignment horizontal="center" vertical="center" wrapText="1"/>
    </xf>
    <xf numFmtId="180" fontId="42" fillId="0" borderId="4" xfId="49" applyNumberFormat="1" applyFont="1" applyFill="1" applyBorder="1" applyAlignment="1">
      <alignment horizontal="center" vertical="center" wrapText="1"/>
    </xf>
    <xf numFmtId="0" fontId="32" fillId="0" borderId="3" xfId="0" applyFont="1" applyFill="1" applyBorder="1" applyAlignment="1">
      <alignment horizontal="left" vertical="center" wrapText="1"/>
    </xf>
    <xf numFmtId="0" fontId="42" fillId="0" borderId="3" xfId="0" applyFont="1" applyFill="1" applyBorder="1" applyAlignment="1">
      <alignment horizontal="left" vertical="center" wrapText="1"/>
    </xf>
    <xf numFmtId="177" fontId="4" fillId="0" borderId="4" xfId="49" applyNumberFormat="1" applyFont="1" applyFill="1" applyBorder="1" applyAlignment="1">
      <alignment horizontal="center" vertical="center" wrapText="1"/>
    </xf>
    <xf numFmtId="177" fontId="42" fillId="0" borderId="4" xfId="49" applyNumberFormat="1" applyFont="1" applyFill="1" applyBorder="1" applyAlignment="1">
      <alignment horizontal="center" vertical="center" wrapText="1"/>
    </xf>
    <xf numFmtId="0" fontId="62" fillId="0" borderId="4"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4"/>
  <sheetViews>
    <sheetView tabSelected="1" zoomScale="40" zoomScaleNormal="40" workbookViewId="0">
      <pane ySplit="7" topLeftCell="A26" activePane="bottomLeft" state="frozen"/>
      <selection/>
      <selection pane="bottomLeft" activeCell="H26" sqref="H26"/>
    </sheetView>
  </sheetViews>
  <sheetFormatPr defaultColWidth="8.88888888888889" defaultRowHeight="13.8"/>
  <cols>
    <col min="1" max="1" width="8.88888888888889" style="143"/>
    <col min="2" max="2" width="10.2222222222222" style="144"/>
    <col min="3" max="3" width="24.0462962962963" style="145" customWidth="1"/>
    <col min="4" max="4" width="8.88888888888889" style="144"/>
    <col min="5" max="5" width="18.3888888888889" style="144" customWidth="1"/>
    <col min="6" max="6" width="8.88888888888889" style="144"/>
    <col min="7" max="7" width="39.787037037037" style="146" customWidth="1"/>
    <col min="8" max="8" width="102.5" style="144" customWidth="1"/>
    <col min="9" max="9" width="16.3611111111111" style="146" customWidth="1"/>
    <col min="10" max="10" width="16.3611111111111" style="144" customWidth="1"/>
    <col min="11" max="11" width="18.6111111111111" style="144" customWidth="1"/>
    <col min="12" max="12" width="16.3888888888889" style="13" customWidth="1"/>
    <col min="13" max="17" width="16.3611111111111" style="13" customWidth="1"/>
    <col min="18" max="18" width="14.4444444444444" style="146" customWidth="1"/>
    <col min="19" max="19" width="16.3611111111111" style="146" customWidth="1"/>
    <col min="20" max="20" width="14.9537037037037" style="147" customWidth="1"/>
    <col min="21" max="21" width="15.5555555555556" style="148" customWidth="1"/>
    <col min="22" max="22" width="76.1111111111111" style="149" customWidth="1"/>
    <col min="23" max="23" width="61.287037037037" style="149" customWidth="1"/>
    <col min="24" max="24" width="34.4444444444444" style="150" customWidth="1"/>
    <col min="25" max="25" width="23.0277777777778" style="13" customWidth="1"/>
    <col min="26" max="26" width="22.2222222222222" style="147" customWidth="1"/>
    <col min="27" max="27" width="8.88888888888889" style="147"/>
    <col min="28" max="28" width="14" style="147"/>
    <col min="29" max="16384" width="8.88888888888889" style="147"/>
  </cols>
  <sheetData>
    <row r="1" s="135" customFormat="1" ht="70" customHeight="1" spans="1:26">
      <c r="A1" s="151"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136" customFormat="1" ht="47" customHeight="1" spans="1:26">
      <c r="A2" s="153" t="s">
        <v>1</v>
      </c>
      <c r="B2" s="154"/>
      <c r="C2" s="154"/>
      <c r="D2" s="155"/>
      <c r="E2" s="155"/>
      <c r="F2" s="155"/>
      <c r="G2" s="155"/>
      <c r="H2" s="155"/>
      <c r="I2" s="155"/>
      <c r="J2" s="155"/>
      <c r="K2" s="155"/>
      <c r="L2" s="155"/>
      <c r="M2" s="155"/>
      <c r="N2" s="155"/>
      <c r="O2" s="155"/>
      <c r="P2" s="155"/>
      <c r="Q2" s="155"/>
      <c r="R2" s="155"/>
      <c r="S2" s="155"/>
      <c r="T2" s="155"/>
      <c r="U2" s="155"/>
      <c r="V2" s="155"/>
      <c r="W2" s="155"/>
      <c r="X2" s="196" t="s">
        <v>2</v>
      </c>
      <c r="Y2" s="155"/>
      <c r="Z2" s="155"/>
    </row>
    <row r="3" s="137" customFormat="1" ht="36" customHeight="1" spans="1:26">
      <c r="A3" s="156" t="s">
        <v>3</v>
      </c>
      <c r="B3" s="156" t="s">
        <v>4</v>
      </c>
      <c r="C3" s="156" t="s">
        <v>5</v>
      </c>
      <c r="D3" s="156" t="s">
        <v>6</v>
      </c>
      <c r="E3" s="156" t="s">
        <v>7</v>
      </c>
      <c r="F3" s="156" t="s">
        <v>8</v>
      </c>
      <c r="G3" s="156" t="s">
        <v>9</v>
      </c>
      <c r="H3" s="156" t="s">
        <v>10</v>
      </c>
      <c r="I3" s="156" t="s">
        <v>11</v>
      </c>
      <c r="J3" s="156" t="s">
        <v>12</v>
      </c>
      <c r="K3" s="157"/>
      <c r="L3" s="157"/>
      <c r="M3" s="157"/>
      <c r="N3" s="157"/>
      <c r="O3" s="157"/>
      <c r="P3" s="157"/>
      <c r="Q3" s="157"/>
      <c r="R3" s="157"/>
      <c r="S3" s="157"/>
      <c r="T3" s="157"/>
      <c r="U3" s="156" t="s">
        <v>13</v>
      </c>
      <c r="V3" s="157" t="s">
        <v>14</v>
      </c>
      <c r="W3" s="156" t="s">
        <v>15</v>
      </c>
      <c r="X3" s="156" t="s">
        <v>16</v>
      </c>
      <c r="Y3" s="156" t="s">
        <v>17</v>
      </c>
      <c r="Z3" s="156" t="s">
        <v>18</v>
      </c>
    </row>
    <row r="4" s="137" customFormat="1" ht="43" customHeight="1" spans="1:26">
      <c r="A4" s="157"/>
      <c r="B4" s="157"/>
      <c r="C4" s="157"/>
      <c r="D4" s="157"/>
      <c r="E4" s="157"/>
      <c r="F4" s="157"/>
      <c r="G4" s="157"/>
      <c r="H4" s="157"/>
      <c r="I4" s="157"/>
      <c r="J4" s="156" t="s">
        <v>19</v>
      </c>
      <c r="K4" s="157"/>
      <c r="L4" s="157"/>
      <c r="M4" s="157"/>
      <c r="N4" s="157"/>
      <c r="O4" s="157"/>
      <c r="P4" s="157"/>
      <c r="Q4" s="157"/>
      <c r="R4" s="156" t="s">
        <v>20</v>
      </c>
      <c r="S4" s="156" t="s">
        <v>21</v>
      </c>
      <c r="T4" s="156" t="s">
        <v>22</v>
      </c>
      <c r="U4" s="157"/>
      <c r="V4" s="157"/>
      <c r="W4" s="157"/>
      <c r="X4" s="157"/>
      <c r="Y4" s="157"/>
      <c r="Z4" s="157"/>
    </row>
    <row r="5" s="137" customFormat="1" ht="88" customHeight="1" spans="1:26">
      <c r="A5" s="157"/>
      <c r="B5" s="157"/>
      <c r="C5" s="157"/>
      <c r="D5" s="157"/>
      <c r="E5" s="157"/>
      <c r="F5" s="157"/>
      <c r="G5" s="157"/>
      <c r="H5" s="157"/>
      <c r="I5" s="157"/>
      <c r="J5" s="156" t="s">
        <v>23</v>
      </c>
      <c r="K5" s="183" t="s">
        <v>24</v>
      </c>
      <c r="L5" s="180"/>
      <c r="M5" s="156" t="s">
        <v>25</v>
      </c>
      <c r="N5" s="156" t="s">
        <v>26</v>
      </c>
      <c r="O5" s="156" t="s">
        <v>27</v>
      </c>
      <c r="P5" s="156" t="s">
        <v>28</v>
      </c>
      <c r="Q5" s="156" t="s">
        <v>29</v>
      </c>
      <c r="R5" s="157"/>
      <c r="S5" s="157"/>
      <c r="T5" s="157"/>
      <c r="U5" s="157"/>
      <c r="V5" s="157"/>
      <c r="W5" s="157"/>
      <c r="X5" s="157"/>
      <c r="Y5" s="157"/>
      <c r="Z5" s="157"/>
    </row>
    <row r="6" s="137" customFormat="1" ht="58" customHeight="1" spans="1:26">
      <c r="A6" s="157"/>
      <c r="B6" s="157"/>
      <c r="C6" s="157"/>
      <c r="D6" s="157"/>
      <c r="E6" s="157"/>
      <c r="F6" s="157"/>
      <c r="G6" s="157"/>
      <c r="H6" s="157"/>
      <c r="I6" s="157"/>
      <c r="J6" s="157"/>
      <c r="K6" s="156" t="s">
        <v>30</v>
      </c>
      <c r="L6" s="183" t="s">
        <v>31</v>
      </c>
      <c r="M6" s="157"/>
      <c r="N6" s="157"/>
      <c r="O6" s="157"/>
      <c r="P6" s="157"/>
      <c r="Q6" s="157"/>
      <c r="R6" s="157"/>
      <c r="S6" s="157"/>
      <c r="T6" s="157"/>
      <c r="U6" s="157"/>
      <c r="V6" s="157"/>
      <c r="W6" s="157"/>
      <c r="X6" s="157"/>
      <c r="Y6" s="157"/>
      <c r="Z6" s="157"/>
    </row>
    <row r="7" s="138" customFormat="1" ht="48" customHeight="1" spans="1:26">
      <c r="A7" s="157" t="s">
        <v>32</v>
      </c>
      <c r="B7" s="157"/>
      <c r="C7" s="157"/>
      <c r="D7" s="157"/>
      <c r="E7" s="157"/>
      <c r="F7" s="157"/>
      <c r="G7" s="45"/>
      <c r="H7" s="157"/>
      <c r="I7" s="184">
        <f>I8+I43+I48+I64+I68+I71+I73</f>
        <v>63981.06218</v>
      </c>
      <c r="J7" s="184">
        <f t="shared" ref="J7:T7" si="0">J8+J43+J48+J64+J68+J71+J73</f>
        <v>60061.06218</v>
      </c>
      <c r="K7" s="184">
        <f t="shared" si="0"/>
        <v>31250.87</v>
      </c>
      <c r="L7" s="184">
        <f t="shared" si="0"/>
        <v>24959.22318</v>
      </c>
      <c r="M7" s="184">
        <f t="shared" si="0"/>
        <v>1690</v>
      </c>
      <c r="N7" s="184">
        <f t="shared" si="0"/>
        <v>1489.969</v>
      </c>
      <c r="O7" s="184">
        <f t="shared" si="0"/>
        <v>0</v>
      </c>
      <c r="P7" s="184">
        <f t="shared" si="0"/>
        <v>585</v>
      </c>
      <c r="Q7" s="184">
        <f t="shared" si="0"/>
        <v>86</v>
      </c>
      <c r="R7" s="184">
        <f t="shared" si="0"/>
        <v>3000</v>
      </c>
      <c r="S7" s="184">
        <f t="shared" si="0"/>
        <v>920</v>
      </c>
      <c r="T7" s="184">
        <f t="shared" si="0"/>
        <v>0</v>
      </c>
      <c r="U7" s="197">
        <f>U8+U42+U48+U64+U68+U71+U73</f>
        <v>470720</v>
      </c>
      <c r="V7" s="45"/>
      <c r="W7" s="45"/>
      <c r="X7" s="157"/>
      <c r="Y7" s="43"/>
      <c r="Z7" s="157"/>
    </row>
    <row r="8" s="138" customFormat="1" ht="48" customHeight="1" spans="1:26">
      <c r="A8" s="157" t="s">
        <v>33</v>
      </c>
      <c r="B8" s="157"/>
      <c r="C8" s="157"/>
      <c r="D8" s="157"/>
      <c r="E8" s="157"/>
      <c r="F8" s="157"/>
      <c r="G8" s="45"/>
      <c r="H8" s="158"/>
      <c r="I8" s="184">
        <f>SUM(I9:I42)</f>
        <v>38748.32118</v>
      </c>
      <c r="J8" s="184">
        <f t="shared" ref="J8:T8" si="1">SUM(J9:J42)</f>
        <v>38378.32118</v>
      </c>
      <c r="K8" s="184">
        <f t="shared" si="1"/>
        <v>19498.59</v>
      </c>
      <c r="L8" s="184">
        <f t="shared" si="1"/>
        <v>17463.23118</v>
      </c>
      <c r="M8" s="184">
        <f t="shared" si="1"/>
        <v>0</v>
      </c>
      <c r="N8" s="184">
        <f t="shared" si="1"/>
        <v>1330.5</v>
      </c>
      <c r="O8" s="184">
        <f t="shared" si="1"/>
        <v>0</v>
      </c>
      <c r="P8" s="184">
        <f t="shared" si="1"/>
        <v>0</v>
      </c>
      <c r="Q8" s="184">
        <f t="shared" si="1"/>
        <v>86</v>
      </c>
      <c r="R8" s="184">
        <f t="shared" si="1"/>
        <v>0</v>
      </c>
      <c r="S8" s="184">
        <f t="shared" si="1"/>
        <v>370</v>
      </c>
      <c r="T8" s="184">
        <f t="shared" si="1"/>
        <v>0</v>
      </c>
      <c r="U8" s="197">
        <f>SUM(U9:U41)</f>
        <v>236611</v>
      </c>
      <c r="V8" s="45"/>
      <c r="W8" s="45"/>
      <c r="X8" s="157"/>
      <c r="Y8" s="157"/>
      <c r="Z8" s="157"/>
    </row>
    <row r="9" s="139" customFormat="1" ht="280" customHeight="1" spans="1:26">
      <c r="A9" s="159">
        <v>1</v>
      </c>
      <c r="B9" s="159" t="s">
        <v>34</v>
      </c>
      <c r="C9" s="160" t="s">
        <v>35</v>
      </c>
      <c r="D9" s="161" t="s">
        <v>36</v>
      </c>
      <c r="E9" s="161" t="s">
        <v>37</v>
      </c>
      <c r="F9" s="161" t="s">
        <v>38</v>
      </c>
      <c r="G9" s="161" t="s">
        <v>39</v>
      </c>
      <c r="H9" s="162" t="s">
        <v>40</v>
      </c>
      <c r="I9" s="185">
        <f t="shared" ref="I9:I15" si="2">J9+R9+S9</f>
        <v>4475.48</v>
      </c>
      <c r="J9" s="185">
        <f>K9+L9+M9+N9+O9+P9+Q9</f>
        <v>4475.48</v>
      </c>
      <c r="K9" s="185">
        <v>2475.48</v>
      </c>
      <c r="L9" s="186">
        <v>2000</v>
      </c>
      <c r="M9" s="185"/>
      <c r="N9" s="185"/>
      <c r="O9" s="167"/>
      <c r="P9" s="185"/>
      <c r="Q9" s="185"/>
      <c r="R9" s="185"/>
      <c r="S9" s="185"/>
      <c r="T9" s="185"/>
      <c r="U9" s="163">
        <v>2945</v>
      </c>
      <c r="V9" s="198" t="s">
        <v>41</v>
      </c>
      <c r="W9" s="199" t="s">
        <v>42</v>
      </c>
      <c r="X9" s="167" t="s">
        <v>43</v>
      </c>
      <c r="Y9" s="163" t="s">
        <v>44</v>
      </c>
      <c r="Z9" s="167"/>
    </row>
    <row r="10" s="139" customFormat="1" ht="245" customHeight="1" spans="1:26">
      <c r="A10" s="159">
        <v>2</v>
      </c>
      <c r="B10" s="159" t="s">
        <v>45</v>
      </c>
      <c r="C10" s="160" t="s">
        <v>46</v>
      </c>
      <c r="D10" s="161" t="s">
        <v>36</v>
      </c>
      <c r="E10" s="161" t="s">
        <v>37</v>
      </c>
      <c r="F10" s="161" t="s">
        <v>47</v>
      </c>
      <c r="G10" s="161" t="s">
        <v>48</v>
      </c>
      <c r="H10" s="162" t="s">
        <v>49</v>
      </c>
      <c r="I10" s="185">
        <f t="shared" si="2"/>
        <v>4063.01</v>
      </c>
      <c r="J10" s="185">
        <f t="shared" ref="J10:J42" si="3">K10+L10+M10+N10+O10+P10+Q10</f>
        <v>4063.01</v>
      </c>
      <c r="K10" s="185">
        <v>4063.01</v>
      </c>
      <c r="L10" s="186"/>
      <c r="M10" s="185"/>
      <c r="N10" s="185"/>
      <c r="O10" s="167"/>
      <c r="P10" s="185"/>
      <c r="Q10" s="185"/>
      <c r="R10" s="185"/>
      <c r="S10" s="185"/>
      <c r="T10" s="185"/>
      <c r="U10" s="163">
        <v>3000</v>
      </c>
      <c r="V10" s="198" t="s">
        <v>50</v>
      </c>
      <c r="W10" s="199" t="s">
        <v>42</v>
      </c>
      <c r="X10" s="167" t="s">
        <v>43</v>
      </c>
      <c r="Y10" s="163" t="s">
        <v>44</v>
      </c>
      <c r="Z10" s="167"/>
    </row>
    <row r="11" s="139" customFormat="1" ht="262" customHeight="1" spans="1:26">
      <c r="A11" s="159">
        <v>3</v>
      </c>
      <c r="B11" s="159" t="s">
        <v>51</v>
      </c>
      <c r="C11" s="160" t="s">
        <v>52</v>
      </c>
      <c r="D11" s="161" t="s">
        <v>36</v>
      </c>
      <c r="E11" s="161" t="s">
        <v>37</v>
      </c>
      <c r="F11" s="161" t="s">
        <v>47</v>
      </c>
      <c r="G11" s="161" t="s">
        <v>53</v>
      </c>
      <c r="H11" s="162" t="s">
        <v>54</v>
      </c>
      <c r="I11" s="185">
        <f t="shared" si="2"/>
        <v>3560</v>
      </c>
      <c r="J11" s="185">
        <f t="shared" si="3"/>
        <v>3560</v>
      </c>
      <c r="K11" s="187">
        <v>3560</v>
      </c>
      <c r="L11" s="188"/>
      <c r="M11" s="187"/>
      <c r="N11" s="187"/>
      <c r="O11" s="167"/>
      <c r="P11" s="187"/>
      <c r="Q11" s="185"/>
      <c r="R11" s="185"/>
      <c r="S11" s="185"/>
      <c r="T11" s="185"/>
      <c r="U11" s="163">
        <v>2500</v>
      </c>
      <c r="V11" s="198" t="s">
        <v>55</v>
      </c>
      <c r="W11" s="199" t="s">
        <v>42</v>
      </c>
      <c r="X11" s="167" t="s">
        <v>43</v>
      </c>
      <c r="Y11" s="163" t="s">
        <v>44</v>
      </c>
      <c r="Z11" s="167"/>
    </row>
    <row r="12" s="139" customFormat="1" ht="264" customHeight="1" spans="1:26">
      <c r="A12" s="159">
        <v>4</v>
      </c>
      <c r="B12" s="159" t="s">
        <v>56</v>
      </c>
      <c r="C12" s="161" t="s">
        <v>57</v>
      </c>
      <c r="D12" s="163" t="s">
        <v>58</v>
      </c>
      <c r="E12" s="161" t="s">
        <v>37</v>
      </c>
      <c r="F12" s="161" t="s">
        <v>47</v>
      </c>
      <c r="G12" s="160" t="s">
        <v>59</v>
      </c>
      <c r="H12" s="164" t="s">
        <v>60</v>
      </c>
      <c r="I12" s="185">
        <f t="shared" si="2"/>
        <v>397</v>
      </c>
      <c r="J12" s="185">
        <f t="shared" si="3"/>
        <v>397</v>
      </c>
      <c r="K12" s="187"/>
      <c r="L12" s="188"/>
      <c r="M12" s="187"/>
      <c r="N12" s="187">
        <v>397</v>
      </c>
      <c r="O12" s="167"/>
      <c r="P12" s="187"/>
      <c r="Q12" s="185"/>
      <c r="R12" s="185"/>
      <c r="S12" s="185"/>
      <c r="T12" s="185"/>
      <c r="U12" s="163">
        <v>3177</v>
      </c>
      <c r="V12" s="200" t="s">
        <v>61</v>
      </c>
      <c r="W12" s="199" t="s">
        <v>62</v>
      </c>
      <c r="X12" s="167" t="s">
        <v>63</v>
      </c>
      <c r="Y12" s="163" t="s">
        <v>64</v>
      </c>
      <c r="Z12" s="167"/>
    </row>
    <row r="13" s="140" customFormat="1" ht="262" customHeight="1" spans="1:27">
      <c r="A13" s="159">
        <v>5</v>
      </c>
      <c r="B13" s="159" t="s">
        <v>65</v>
      </c>
      <c r="C13" s="159" t="s">
        <v>66</v>
      </c>
      <c r="D13" s="159" t="s">
        <v>67</v>
      </c>
      <c r="E13" s="159" t="s">
        <v>68</v>
      </c>
      <c r="F13" s="159" t="s">
        <v>69</v>
      </c>
      <c r="G13" s="159" t="s">
        <v>70</v>
      </c>
      <c r="H13" s="165" t="s">
        <v>71</v>
      </c>
      <c r="I13" s="185">
        <f t="shared" si="2"/>
        <v>933.5</v>
      </c>
      <c r="J13" s="185">
        <f t="shared" si="3"/>
        <v>933.5</v>
      </c>
      <c r="K13" s="159"/>
      <c r="L13" s="159"/>
      <c r="M13" s="159"/>
      <c r="N13" s="159">
        <v>933.5</v>
      </c>
      <c r="O13" s="159"/>
      <c r="P13" s="159"/>
      <c r="Q13" s="159"/>
      <c r="R13" s="159"/>
      <c r="S13" s="159"/>
      <c r="T13" s="159"/>
      <c r="U13" s="159">
        <v>546</v>
      </c>
      <c r="V13" s="201" t="s">
        <v>72</v>
      </c>
      <c r="W13" s="159" t="s">
        <v>73</v>
      </c>
      <c r="X13" s="159" t="s">
        <v>74</v>
      </c>
      <c r="Y13" s="159" t="s">
        <v>75</v>
      </c>
      <c r="Z13" s="159"/>
      <c r="AA13" s="227"/>
    </row>
    <row r="14" s="139" customFormat="1" ht="294" customHeight="1" spans="1:26">
      <c r="A14" s="159">
        <v>6</v>
      </c>
      <c r="B14" s="166" t="s">
        <v>76</v>
      </c>
      <c r="C14" s="167" t="s">
        <v>77</v>
      </c>
      <c r="D14" s="160" t="s">
        <v>58</v>
      </c>
      <c r="E14" s="160" t="s">
        <v>78</v>
      </c>
      <c r="F14" s="167" t="s">
        <v>79</v>
      </c>
      <c r="G14" s="167" t="s">
        <v>80</v>
      </c>
      <c r="H14" s="165" t="s">
        <v>81</v>
      </c>
      <c r="I14" s="185">
        <f t="shared" si="2"/>
        <v>2260</v>
      </c>
      <c r="J14" s="185">
        <f t="shared" si="3"/>
        <v>2260</v>
      </c>
      <c r="K14" s="185">
        <v>1060</v>
      </c>
      <c r="L14" s="185">
        <v>1200</v>
      </c>
      <c r="M14" s="185"/>
      <c r="N14" s="185"/>
      <c r="O14" s="185"/>
      <c r="P14" s="185"/>
      <c r="Q14" s="185"/>
      <c r="R14" s="185"/>
      <c r="S14" s="185"/>
      <c r="T14" s="185"/>
      <c r="U14" s="163">
        <v>3827</v>
      </c>
      <c r="V14" s="198" t="s">
        <v>82</v>
      </c>
      <c r="W14" s="172" t="s">
        <v>83</v>
      </c>
      <c r="X14" s="167" t="s">
        <v>84</v>
      </c>
      <c r="Y14" s="167" t="s">
        <v>85</v>
      </c>
      <c r="Z14" s="167"/>
    </row>
    <row r="15" s="139" customFormat="1" ht="378" customHeight="1" spans="1:26">
      <c r="A15" s="159">
        <v>7</v>
      </c>
      <c r="B15" s="159" t="s">
        <v>86</v>
      </c>
      <c r="C15" s="161" t="s">
        <v>87</v>
      </c>
      <c r="D15" s="161" t="s">
        <v>36</v>
      </c>
      <c r="E15" s="161" t="s">
        <v>37</v>
      </c>
      <c r="F15" s="161" t="s">
        <v>88</v>
      </c>
      <c r="G15" s="168" t="s">
        <v>89</v>
      </c>
      <c r="H15" s="169" t="s">
        <v>90</v>
      </c>
      <c r="I15" s="185">
        <f t="shared" si="2"/>
        <v>990</v>
      </c>
      <c r="J15" s="185">
        <f t="shared" si="3"/>
        <v>990</v>
      </c>
      <c r="K15" s="187">
        <v>990</v>
      </c>
      <c r="L15" s="188"/>
      <c r="M15" s="187"/>
      <c r="N15" s="187"/>
      <c r="O15" s="187"/>
      <c r="P15" s="187"/>
      <c r="Q15" s="185"/>
      <c r="R15" s="185"/>
      <c r="S15" s="185"/>
      <c r="T15" s="185"/>
      <c r="U15" s="163">
        <v>1009</v>
      </c>
      <c r="V15" s="202" t="s">
        <v>91</v>
      </c>
      <c r="W15" s="199" t="s">
        <v>92</v>
      </c>
      <c r="X15" s="161" t="s">
        <v>93</v>
      </c>
      <c r="Y15" s="161" t="s">
        <v>94</v>
      </c>
      <c r="Z15" s="167"/>
    </row>
    <row r="16" s="139" customFormat="1" ht="384" customHeight="1" spans="1:26">
      <c r="A16" s="159">
        <v>8</v>
      </c>
      <c r="B16" s="159" t="s">
        <v>95</v>
      </c>
      <c r="C16" s="167" t="s">
        <v>96</v>
      </c>
      <c r="D16" s="163" t="s">
        <v>97</v>
      </c>
      <c r="E16" s="163" t="s">
        <v>98</v>
      </c>
      <c r="F16" s="167" t="s">
        <v>79</v>
      </c>
      <c r="G16" s="167" t="s">
        <v>99</v>
      </c>
      <c r="H16" s="170" t="s">
        <v>100</v>
      </c>
      <c r="I16" s="185">
        <f>J16+R16+S16+T16</f>
        <v>800</v>
      </c>
      <c r="J16" s="185">
        <f t="shared" si="3"/>
        <v>800</v>
      </c>
      <c r="K16" s="187"/>
      <c r="L16" s="189">
        <v>800</v>
      </c>
      <c r="M16" s="189"/>
      <c r="N16" s="189"/>
      <c r="O16" s="189"/>
      <c r="P16" s="189"/>
      <c r="Q16" s="203"/>
      <c r="R16" s="167"/>
      <c r="S16" s="167"/>
      <c r="T16" s="204"/>
      <c r="U16" s="205">
        <v>896</v>
      </c>
      <c r="V16" s="206" t="s">
        <v>101</v>
      </c>
      <c r="W16" s="198" t="s">
        <v>102</v>
      </c>
      <c r="X16" s="167" t="s">
        <v>103</v>
      </c>
      <c r="Y16" s="167" t="s">
        <v>104</v>
      </c>
      <c r="Z16" s="167"/>
    </row>
    <row r="17" s="139" customFormat="1" ht="356" customHeight="1" spans="1:26">
      <c r="A17" s="159">
        <v>9</v>
      </c>
      <c r="B17" s="166" t="s">
        <v>105</v>
      </c>
      <c r="C17" s="161" t="s">
        <v>106</v>
      </c>
      <c r="D17" s="161" t="s">
        <v>36</v>
      </c>
      <c r="E17" s="161" t="s">
        <v>107</v>
      </c>
      <c r="F17" s="161" t="s">
        <v>38</v>
      </c>
      <c r="G17" s="161" t="s">
        <v>108</v>
      </c>
      <c r="H17" s="171" t="s">
        <v>109</v>
      </c>
      <c r="I17" s="185">
        <f t="shared" ref="I17:I25" si="4">J17+R17+S17</f>
        <v>1500</v>
      </c>
      <c r="J17" s="185">
        <f t="shared" si="3"/>
        <v>1500</v>
      </c>
      <c r="K17" s="187">
        <v>1000</v>
      </c>
      <c r="L17" s="188">
        <v>500</v>
      </c>
      <c r="M17" s="187"/>
      <c r="N17" s="187"/>
      <c r="O17" s="187"/>
      <c r="P17" s="187"/>
      <c r="Q17" s="185"/>
      <c r="R17" s="185"/>
      <c r="S17" s="185"/>
      <c r="T17" s="185"/>
      <c r="U17" s="163">
        <v>10000</v>
      </c>
      <c r="V17" s="206" t="s">
        <v>110</v>
      </c>
      <c r="W17" s="172" t="s">
        <v>111</v>
      </c>
      <c r="X17" s="161" t="s">
        <v>112</v>
      </c>
      <c r="Y17" s="161" t="s">
        <v>113</v>
      </c>
      <c r="Z17" s="167"/>
    </row>
    <row r="18" s="141" customFormat="1" ht="409" customHeight="1" spans="1:26">
      <c r="A18" s="159">
        <v>10</v>
      </c>
      <c r="B18" s="166" t="s">
        <v>114</v>
      </c>
      <c r="C18" s="167" t="s">
        <v>115</v>
      </c>
      <c r="D18" s="167" t="s">
        <v>58</v>
      </c>
      <c r="E18" s="167" t="s">
        <v>116</v>
      </c>
      <c r="F18" s="167" t="s">
        <v>79</v>
      </c>
      <c r="G18" s="167" t="s">
        <v>117</v>
      </c>
      <c r="H18" s="170" t="s">
        <v>118</v>
      </c>
      <c r="I18" s="185">
        <f t="shared" si="4"/>
        <v>300</v>
      </c>
      <c r="J18" s="185">
        <f t="shared" si="3"/>
        <v>300</v>
      </c>
      <c r="K18" s="167">
        <v>300</v>
      </c>
      <c r="L18" s="190"/>
      <c r="M18" s="190"/>
      <c r="N18" s="190"/>
      <c r="O18" s="190"/>
      <c r="P18" s="190"/>
      <c r="Q18" s="190"/>
      <c r="R18" s="172"/>
      <c r="S18" s="172"/>
      <c r="T18" s="207"/>
      <c r="U18" s="205">
        <v>178</v>
      </c>
      <c r="V18" s="206" t="s">
        <v>119</v>
      </c>
      <c r="W18" s="172" t="s">
        <v>120</v>
      </c>
      <c r="X18" s="167" t="s">
        <v>103</v>
      </c>
      <c r="Y18" s="167" t="s">
        <v>121</v>
      </c>
      <c r="Z18" s="167"/>
    </row>
    <row r="19" s="139" customFormat="1" ht="381" customHeight="1" spans="1:26">
      <c r="A19" s="159">
        <v>11</v>
      </c>
      <c r="B19" s="166" t="s">
        <v>122</v>
      </c>
      <c r="C19" s="159" t="s">
        <v>123</v>
      </c>
      <c r="D19" s="159" t="s">
        <v>67</v>
      </c>
      <c r="E19" s="159" t="s">
        <v>124</v>
      </c>
      <c r="F19" s="159" t="s">
        <v>69</v>
      </c>
      <c r="G19" s="167" t="s">
        <v>125</v>
      </c>
      <c r="H19" s="165" t="s">
        <v>126</v>
      </c>
      <c r="I19" s="185">
        <f t="shared" si="4"/>
        <v>1979.1</v>
      </c>
      <c r="J19" s="185">
        <f t="shared" si="3"/>
        <v>1679.1</v>
      </c>
      <c r="K19" s="185">
        <v>679.1</v>
      </c>
      <c r="L19" s="185">
        <v>1000</v>
      </c>
      <c r="M19" s="185"/>
      <c r="N19" s="185"/>
      <c r="O19" s="185"/>
      <c r="P19" s="185"/>
      <c r="Q19" s="185"/>
      <c r="R19" s="185"/>
      <c r="S19" s="192">
        <v>300</v>
      </c>
      <c r="T19" s="185"/>
      <c r="U19" s="163">
        <v>2014</v>
      </c>
      <c r="V19" s="198" t="s">
        <v>127</v>
      </c>
      <c r="W19" s="206" t="s">
        <v>128</v>
      </c>
      <c r="X19" s="167" t="s">
        <v>84</v>
      </c>
      <c r="Y19" s="167" t="s">
        <v>129</v>
      </c>
      <c r="Z19" s="167"/>
    </row>
    <row r="20" s="142" customFormat="1" ht="409" customHeight="1" spans="1:26">
      <c r="A20" s="159">
        <v>12</v>
      </c>
      <c r="B20" s="166" t="s">
        <v>130</v>
      </c>
      <c r="C20" s="167" t="s">
        <v>131</v>
      </c>
      <c r="D20" s="167" t="s">
        <v>58</v>
      </c>
      <c r="E20" s="159" t="s">
        <v>124</v>
      </c>
      <c r="F20" s="167" t="s">
        <v>79</v>
      </c>
      <c r="G20" s="172" t="s">
        <v>132</v>
      </c>
      <c r="H20" s="165" t="s">
        <v>133</v>
      </c>
      <c r="I20" s="185">
        <f t="shared" si="4"/>
        <v>1870</v>
      </c>
      <c r="J20" s="185">
        <f t="shared" si="3"/>
        <v>1820</v>
      </c>
      <c r="K20" s="187">
        <v>1820</v>
      </c>
      <c r="L20" s="187"/>
      <c r="M20" s="187"/>
      <c r="N20" s="187"/>
      <c r="O20" s="187"/>
      <c r="P20" s="187"/>
      <c r="Q20" s="185"/>
      <c r="R20" s="185"/>
      <c r="S20" s="192">
        <v>50</v>
      </c>
      <c r="T20" s="185"/>
      <c r="U20" s="163">
        <v>214</v>
      </c>
      <c r="V20" s="206" t="s">
        <v>134</v>
      </c>
      <c r="W20" s="206" t="s">
        <v>135</v>
      </c>
      <c r="X20" s="167" t="s">
        <v>136</v>
      </c>
      <c r="Y20" s="167" t="s">
        <v>137</v>
      </c>
      <c r="Z20" s="167"/>
    </row>
    <row r="21" s="139" customFormat="1" ht="409" customHeight="1" spans="1:26">
      <c r="A21" s="159">
        <v>13</v>
      </c>
      <c r="B21" s="166" t="s">
        <v>138</v>
      </c>
      <c r="C21" s="173" t="s">
        <v>139</v>
      </c>
      <c r="D21" s="167" t="s">
        <v>58</v>
      </c>
      <c r="E21" s="159" t="s">
        <v>124</v>
      </c>
      <c r="F21" s="159" t="s">
        <v>69</v>
      </c>
      <c r="G21" s="167" t="s">
        <v>140</v>
      </c>
      <c r="H21" s="165" t="s">
        <v>141</v>
      </c>
      <c r="I21" s="185">
        <f t="shared" si="4"/>
        <v>493</v>
      </c>
      <c r="J21" s="185">
        <f t="shared" si="3"/>
        <v>493</v>
      </c>
      <c r="K21" s="187"/>
      <c r="L21" s="187">
        <v>493</v>
      </c>
      <c r="M21" s="187"/>
      <c r="N21" s="187"/>
      <c r="O21" s="187"/>
      <c r="P21" s="187"/>
      <c r="Q21" s="185"/>
      <c r="R21" s="185"/>
      <c r="S21" s="185"/>
      <c r="T21" s="185"/>
      <c r="U21" s="163">
        <v>28</v>
      </c>
      <c r="V21" s="198" t="s">
        <v>142</v>
      </c>
      <c r="W21" s="206" t="s">
        <v>143</v>
      </c>
      <c r="X21" s="167" t="s">
        <v>144</v>
      </c>
      <c r="Y21" s="163" t="s">
        <v>145</v>
      </c>
      <c r="Z21" s="167"/>
    </row>
    <row r="22" s="139" customFormat="1" ht="305" customHeight="1" spans="1:26">
      <c r="A22" s="159">
        <v>14</v>
      </c>
      <c r="B22" s="166" t="s">
        <v>146</v>
      </c>
      <c r="C22" s="159" t="s">
        <v>147</v>
      </c>
      <c r="D22" s="159" t="s">
        <v>67</v>
      </c>
      <c r="E22" s="159" t="s">
        <v>148</v>
      </c>
      <c r="F22" s="159" t="s">
        <v>149</v>
      </c>
      <c r="G22" s="172" t="s">
        <v>150</v>
      </c>
      <c r="H22" s="165" t="s">
        <v>151</v>
      </c>
      <c r="I22" s="185">
        <f t="shared" si="4"/>
        <v>86</v>
      </c>
      <c r="J22" s="185">
        <f t="shared" si="3"/>
        <v>86</v>
      </c>
      <c r="K22" s="185"/>
      <c r="L22" s="185"/>
      <c r="M22" s="185"/>
      <c r="N22" s="185"/>
      <c r="O22" s="185"/>
      <c r="P22" s="185"/>
      <c r="Q22" s="185">
        <v>86</v>
      </c>
      <c r="R22" s="185"/>
      <c r="S22" s="185"/>
      <c r="T22" s="185"/>
      <c r="U22" s="163">
        <v>28</v>
      </c>
      <c r="V22" s="200" t="s">
        <v>152</v>
      </c>
      <c r="W22" s="199" t="s">
        <v>153</v>
      </c>
      <c r="X22" s="167" t="s">
        <v>43</v>
      </c>
      <c r="Y22" s="167" t="s">
        <v>154</v>
      </c>
      <c r="Z22" s="167"/>
    </row>
    <row r="23" s="139" customFormat="1" ht="358" customHeight="1" spans="1:26">
      <c r="A23" s="159">
        <v>15</v>
      </c>
      <c r="B23" s="166" t="s">
        <v>155</v>
      </c>
      <c r="C23" s="161" t="s">
        <v>156</v>
      </c>
      <c r="D23" s="161" t="s">
        <v>36</v>
      </c>
      <c r="E23" s="161" t="s">
        <v>157</v>
      </c>
      <c r="F23" s="161" t="s">
        <v>47</v>
      </c>
      <c r="G23" s="161" t="s">
        <v>158</v>
      </c>
      <c r="H23" s="171" t="s">
        <v>159</v>
      </c>
      <c r="I23" s="185">
        <f t="shared" si="4"/>
        <v>408</v>
      </c>
      <c r="J23" s="185">
        <f t="shared" si="3"/>
        <v>408</v>
      </c>
      <c r="K23" s="185">
        <v>408</v>
      </c>
      <c r="L23" s="186"/>
      <c r="M23" s="185"/>
      <c r="N23" s="185"/>
      <c r="O23" s="185"/>
      <c r="P23" s="185"/>
      <c r="Q23" s="185"/>
      <c r="R23" s="185"/>
      <c r="S23" s="185"/>
      <c r="T23" s="185"/>
      <c r="U23" s="163">
        <v>100</v>
      </c>
      <c r="V23" s="208" t="s">
        <v>160</v>
      </c>
      <c r="W23" s="199" t="s">
        <v>161</v>
      </c>
      <c r="X23" s="161" t="s">
        <v>162</v>
      </c>
      <c r="Y23" s="161" t="s">
        <v>163</v>
      </c>
      <c r="Z23" s="167"/>
    </row>
    <row r="24" s="139" customFormat="1" ht="303" customHeight="1" spans="1:26">
      <c r="A24" s="159">
        <v>16</v>
      </c>
      <c r="B24" s="166" t="s">
        <v>164</v>
      </c>
      <c r="C24" s="161" t="s">
        <v>165</v>
      </c>
      <c r="D24" s="161" t="s">
        <v>36</v>
      </c>
      <c r="E24" s="161" t="s">
        <v>157</v>
      </c>
      <c r="F24" s="161" t="s">
        <v>47</v>
      </c>
      <c r="G24" s="161" t="s">
        <v>166</v>
      </c>
      <c r="H24" s="162" t="s">
        <v>167</v>
      </c>
      <c r="I24" s="185">
        <f t="shared" si="4"/>
        <v>1020</v>
      </c>
      <c r="J24" s="185">
        <f t="shared" si="3"/>
        <v>1020</v>
      </c>
      <c r="K24" s="185"/>
      <c r="L24" s="186">
        <v>1020</v>
      </c>
      <c r="M24" s="185"/>
      <c r="N24" s="185"/>
      <c r="O24" s="185"/>
      <c r="P24" s="185"/>
      <c r="Q24" s="185"/>
      <c r="R24" s="185"/>
      <c r="S24" s="185"/>
      <c r="T24" s="185"/>
      <c r="U24" s="163">
        <v>600</v>
      </c>
      <c r="V24" s="206" t="s">
        <v>168</v>
      </c>
      <c r="W24" s="199" t="s">
        <v>169</v>
      </c>
      <c r="X24" s="161" t="s">
        <v>170</v>
      </c>
      <c r="Y24" s="161" t="s">
        <v>171</v>
      </c>
      <c r="Z24" s="167"/>
    </row>
    <row r="25" s="139" customFormat="1" ht="387" customHeight="1" spans="1:26">
      <c r="A25" s="159">
        <v>17</v>
      </c>
      <c r="B25" s="166" t="s">
        <v>172</v>
      </c>
      <c r="C25" s="163" t="s">
        <v>173</v>
      </c>
      <c r="D25" s="159" t="s">
        <v>67</v>
      </c>
      <c r="E25" s="167" t="s">
        <v>174</v>
      </c>
      <c r="F25" s="159" t="s">
        <v>175</v>
      </c>
      <c r="G25" s="172" t="s">
        <v>176</v>
      </c>
      <c r="H25" s="174" t="s">
        <v>177</v>
      </c>
      <c r="I25" s="185">
        <f t="shared" si="4"/>
        <v>2043</v>
      </c>
      <c r="J25" s="185">
        <f t="shared" si="3"/>
        <v>2043</v>
      </c>
      <c r="K25" s="185">
        <v>2043</v>
      </c>
      <c r="L25" s="185"/>
      <c r="M25" s="185"/>
      <c r="N25" s="185"/>
      <c r="O25" s="185"/>
      <c r="P25" s="185"/>
      <c r="Q25" s="185"/>
      <c r="R25" s="185"/>
      <c r="S25" s="185"/>
      <c r="T25" s="185"/>
      <c r="U25" s="166">
        <v>150</v>
      </c>
      <c r="V25" s="209" t="s">
        <v>178</v>
      </c>
      <c r="W25" s="210" t="s">
        <v>179</v>
      </c>
      <c r="X25" s="161" t="s">
        <v>180</v>
      </c>
      <c r="Y25" s="161" t="s">
        <v>181</v>
      </c>
      <c r="Z25" s="161"/>
    </row>
    <row r="26" s="139" customFormat="1" ht="409" customHeight="1" spans="1:26">
      <c r="A26" s="159">
        <v>18</v>
      </c>
      <c r="B26" s="166" t="s">
        <v>182</v>
      </c>
      <c r="C26" s="175" t="s">
        <v>183</v>
      </c>
      <c r="D26" s="159" t="s">
        <v>67</v>
      </c>
      <c r="E26" s="167" t="s">
        <v>174</v>
      </c>
      <c r="F26" s="167" t="s">
        <v>79</v>
      </c>
      <c r="G26" s="67" t="s">
        <v>184</v>
      </c>
      <c r="H26" s="176" t="s">
        <v>185</v>
      </c>
      <c r="I26" s="185">
        <f>J26+R26+S26+T26</f>
        <v>1950</v>
      </c>
      <c r="J26" s="185">
        <f t="shared" si="3"/>
        <v>1950</v>
      </c>
      <c r="K26" s="187"/>
      <c r="L26" s="187">
        <v>1950</v>
      </c>
      <c r="M26" s="187"/>
      <c r="N26" s="187"/>
      <c r="O26" s="187"/>
      <c r="P26" s="187"/>
      <c r="Q26" s="185"/>
      <c r="R26" s="185"/>
      <c r="S26" s="185"/>
      <c r="T26" s="192"/>
      <c r="U26" s="163">
        <v>606</v>
      </c>
      <c r="V26" s="211" t="s">
        <v>186</v>
      </c>
      <c r="W26" s="212" t="s">
        <v>187</v>
      </c>
      <c r="X26" s="67" t="s">
        <v>188</v>
      </c>
      <c r="Y26" s="67" t="s">
        <v>189</v>
      </c>
      <c r="Z26" s="167"/>
    </row>
    <row r="27" s="139" customFormat="1" ht="409" customHeight="1" spans="1:26">
      <c r="A27" s="159">
        <v>19</v>
      </c>
      <c r="B27" s="166" t="s">
        <v>190</v>
      </c>
      <c r="C27" s="159" t="s">
        <v>191</v>
      </c>
      <c r="D27" s="159" t="s">
        <v>67</v>
      </c>
      <c r="E27" s="159" t="s">
        <v>192</v>
      </c>
      <c r="F27" s="159" t="s">
        <v>69</v>
      </c>
      <c r="G27" s="167" t="s">
        <v>193</v>
      </c>
      <c r="H27" s="165" t="s">
        <v>194</v>
      </c>
      <c r="I27" s="185">
        <f t="shared" ref="I27:I42" si="5">J27+R27+S27</f>
        <v>1120</v>
      </c>
      <c r="J27" s="185">
        <f t="shared" si="3"/>
        <v>1100</v>
      </c>
      <c r="K27" s="187">
        <v>1100</v>
      </c>
      <c r="L27" s="191"/>
      <c r="M27" s="191"/>
      <c r="N27" s="191"/>
      <c r="O27" s="191"/>
      <c r="P27" s="191"/>
      <c r="Q27" s="194"/>
      <c r="R27" s="185"/>
      <c r="S27" s="185">
        <v>20</v>
      </c>
      <c r="T27" s="185"/>
      <c r="U27" s="163">
        <v>23844</v>
      </c>
      <c r="V27" s="198" t="s">
        <v>195</v>
      </c>
      <c r="W27" s="199" t="s">
        <v>196</v>
      </c>
      <c r="X27" s="167" t="s">
        <v>197</v>
      </c>
      <c r="Y27" s="167" t="s">
        <v>198</v>
      </c>
      <c r="Z27" s="167"/>
    </row>
    <row r="28" s="141" customFormat="1" ht="367" customHeight="1" spans="1:26">
      <c r="A28" s="159">
        <v>20</v>
      </c>
      <c r="B28" s="166" t="s">
        <v>199</v>
      </c>
      <c r="C28" s="159" t="s">
        <v>200</v>
      </c>
      <c r="D28" s="159" t="s">
        <v>67</v>
      </c>
      <c r="E28" s="159" t="s">
        <v>148</v>
      </c>
      <c r="F28" s="159" t="s">
        <v>69</v>
      </c>
      <c r="G28" s="167" t="s">
        <v>201</v>
      </c>
      <c r="H28" s="177" t="s">
        <v>202</v>
      </c>
      <c r="I28" s="185">
        <f t="shared" si="5"/>
        <v>2338.8</v>
      </c>
      <c r="J28" s="185">
        <f t="shared" si="3"/>
        <v>2338.8</v>
      </c>
      <c r="K28" s="187"/>
      <c r="L28" s="187">
        <v>2338.8</v>
      </c>
      <c r="M28" s="191"/>
      <c r="N28" s="191"/>
      <c r="O28" s="191"/>
      <c r="P28" s="191"/>
      <c r="Q28" s="194"/>
      <c r="R28" s="185"/>
      <c r="S28" s="185"/>
      <c r="T28" s="185"/>
      <c r="U28" s="163">
        <v>16653</v>
      </c>
      <c r="V28" s="213" t="s">
        <v>203</v>
      </c>
      <c r="W28" s="166" t="s">
        <v>204</v>
      </c>
      <c r="X28" s="167" t="s">
        <v>201</v>
      </c>
      <c r="Y28" s="167" t="s">
        <v>205</v>
      </c>
      <c r="Z28" s="167"/>
    </row>
    <row r="29" s="140" customFormat="1" ht="402" customHeight="1" spans="1:26">
      <c r="A29" s="159">
        <v>21</v>
      </c>
      <c r="B29" s="166" t="s">
        <v>206</v>
      </c>
      <c r="C29" s="159" t="s">
        <v>207</v>
      </c>
      <c r="D29" s="159" t="s">
        <v>67</v>
      </c>
      <c r="E29" s="159" t="s">
        <v>148</v>
      </c>
      <c r="F29" s="159" t="s">
        <v>69</v>
      </c>
      <c r="G29" s="167" t="s">
        <v>208</v>
      </c>
      <c r="H29" s="177" t="s">
        <v>209</v>
      </c>
      <c r="I29" s="185">
        <f t="shared" si="5"/>
        <v>1263.6</v>
      </c>
      <c r="J29" s="185">
        <f t="shared" si="3"/>
        <v>1263.6</v>
      </c>
      <c r="K29" s="187"/>
      <c r="L29" s="187">
        <v>1263.6</v>
      </c>
      <c r="M29" s="191"/>
      <c r="N29" s="191"/>
      <c r="O29" s="191"/>
      <c r="P29" s="191"/>
      <c r="Q29" s="194"/>
      <c r="R29" s="185"/>
      <c r="S29" s="185"/>
      <c r="T29" s="185"/>
      <c r="U29" s="163">
        <v>8868</v>
      </c>
      <c r="V29" s="213" t="s">
        <v>210</v>
      </c>
      <c r="W29" s="166" t="s">
        <v>204</v>
      </c>
      <c r="X29" s="167" t="s">
        <v>208</v>
      </c>
      <c r="Y29" s="167" t="s">
        <v>211</v>
      </c>
      <c r="Z29" s="167"/>
    </row>
    <row r="30" s="141" customFormat="1" ht="361" customHeight="1" spans="1:26">
      <c r="A30" s="159">
        <v>22</v>
      </c>
      <c r="B30" s="166" t="s">
        <v>212</v>
      </c>
      <c r="C30" s="159" t="s">
        <v>213</v>
      </c>
      <c r="D30" s="159" t="s">
        <v>67</v>
      </c>
      <c r="E30" s="159" t="s">
        <v>148</v>
      </c>
      <c r="F30" s="159" t="s">
        <v>69</v>
      </c>
      <c r="G30" s="167" t="s">
        <v>214</v>
      </c>
      <c r="H30" s="177" t="s">
        <v>215</v>
      </c>
      <c r="I30" s="185">
        <f t="shared" si="5"/>
        <v>1028.08</v>
      </c>
      <c r="J30" s="185">
        <f t="shared" si="3"/>
        <v>1028.08</v>
      </c>
      <c r="K30" s="187"/>
      <c r="L30" s="187">
        <v>1028.08</v>
      </c>
      <c r="M30" s="191"/>
      <c r="N30" s="191"/>
      <c r="O30" s="191"/>
      <c r="P30" s="191"/>
      <c r="Q30" s="194"/>
      <c r="R30" s="185"/>
      <c r="S30" s="185"/>
      <c r="T30" s="185"/>
      <c r="U30" s="163">
        <v>14499</v>
      </c>
      <c r="V30" s="213" t="s">
        <v>216</v>
      </c>
      <c r="W30" s="166" t="s">
        <v>204</v>
      </c>
      <c r="X30" s="167" t="s">
        <v>214</v>
      </c>
      <c r="Y30" s="167" t="s">
        <v>217</v>
      </c>
      <c r="Z30" s="167"/>
    </row>
    <row r="31" s="140" customFormat="1" ht="409" customHeight="1" spans="1:26">
      <c r="A31" s="159">
        <v>23</v>
      </c>
      <c r="B31" s="166" t="s">
        <v>218</v>
      </c>
      <c r="C31" s="159" t="s">
        <v>219</v>
      </c>
      <c r="D31" s="159" t="s">
        <v>67</v>
      </c>
      <c r="E31" s="159" t="s">
        <v>148</v>
      </c>
      <c r="F31" s="159" t="s">
        <v>69</v>
      </c>
      <c r="G31" s="167" t="s">
        <v>208</v>
      </c>
      <c r="H31" s="177" t="s">
        <v>220</v>
      </c>
      <c r="I31" s="185">
        <f t="shared" si="5"/>
        <v>721.8</v>
      </c>
      <c r="J31" s="185">
        <f t="shared" si="3"/>
        <v>721.8</v>
      </c>
      <c r="K31" s="187"/>
      <c r="L31" s="187">
        <v>721.8</v>
      </c>
      <c r="M31" s="191"/>
      <c r="N31" s="191"/>
      <c r="O31" s="191"/>
      <c r="P31" s="191"/>
      <c r="Q31" s="194"/>
      <c r="R31" s="185"/>
      <c r="S31" s="185"/>
      <c r="T31" s="185"/>
      <c r="U31" s="167">
        <v>18822</v>
      </c>
      <c r="V31" s="213" t="s">
        <v>221</v>
      </c>
      <c r="W31" s="166" t="s">
        <v>204</v>
      </c>
      <c r="X31" s="167" t="s">
        <v>208</v>
      </c>
      <c r="Y31" s="167" t="s">
        <v>211</v>
      </c>
      <c r="Z31" s="167"/>
    </row>
    <row r="32" s="141" customFormat="1" ht="376" customHeight="1" spans="1:26">
      <c r="A32" s="159">
        <v>24</v>
      </c>
      <c r="B32" s="166" t="s">
        <v>222</v>
      </c>
      <c r="C32" s="175" t="s">
        <v>223</v>
      </c>
      <c r="D32" s="159" t="s">
        <v>67</v>
      </c>
      <c r="E32" s="159" t="s">
        <v>148</v>
      </c>
      <c r="F32" s="159" t="s">
        <v>69</v>
      </c>
      <c r="G32" s="167" t="s">
        <v>224</v>
      </c>
      <c r="H32" s="177" t="s">
        <v>225</v>
      </c>
      <c r="I32" s="185">
        <f t="shared" si="5"/>
        <v>372.065</v>
      </c>
      <c r="J32" s="185">
        <f t="shared" si="3"/>
        <v>372.065</v>
      </c>
      <c r="K32" s="187"/>
      <c r="L32" s="187">
        <v>372.065</v>
      </c>
      <c r="M32" s="191"/>
      <c r="N32" s="191"/>
      <c r="O32" s="191"/>
      <c r="P32" s="191"/>
      <c r="Q32" s="214"/>
      <c r="R32" s="185"/>
      <c r="S32" s="185"/>
      <c r="T32" s="185"/>
      <c r="U32" s="167">
        <f>2373*3</f>
        <v>7119</v>
      </c>
      <c r="V32" s="213" t="s">
        <v>226</v>
      </c>
      <c r="W32" s="166" t="s">
        <v>204</v>
      </c>
      <c r="X32" s="167" t="s">
        <v>224</v>
      </c>
      <c r="Y32" s="167" t="s">
        <v>227</v>
      </c>
      <c r="Z32" s="167"/>
    </row>
    <row r="33" s="140" customFormat="1" ht="355" customHeight="1" spans="1:26">
      <c r="A33" s="159">
        <v>25</v>
      </c>
      <c r="B33" s="166" t="s">
        <v>228</v>
      </c>
      <c r="C33" s="159" t="s">
        <v>229</v>
      </c>
      <c r="D33" s="159" t="s">
        <v>67</v>
      </c>
      <c r="E33" s="159" t="s">
        <v>148</v>
      </c>
      <c r="F33" s="159" t="s">
        <v>69</v>
      </c>
      <c r="G33" s="167" t="s">
        <v>230</v>
      </c>
      <c r="H33" s="177" t="s">
        <v>231</v>
      </c>
      <c r="I33" s="185">
        <f t="shared" si="5"/>
        <v>90.216</v>
      </c>
      <c r="J33" s="185">
        <f t="shared" si="3"/>
        <v>90.216</v>
      </c>
      <c r="K33" s="187"/>
      <c r="L33" s="187">
        <v>90.216</v>
      </c>
      <c r="M33" s="191"/>
      <c r="N33" s="191"/>
      <c r="O33" s="191"/>
      <c r="P33" s="191"/>
      <c r="Q33" s="194"/>
      <c r="R33" s="185"/>
      <c r="S33" s="185"/>
      <c r="T33" s="185"/>
      <c r="U33" s="167">
        <f>4713*3</f>
        <v>14139</v>
      </c>
      <c r="V33" s="213" t="s">
        <v>232</v>
      </c>
      <c r="W33" s="166" t="s">
        <v>204</v>
      </c>
      <c r="X33" s="167" t="s">
        <v>230</v>
      </c>
      <c r="Y33" s="167" t="s">
        <v>233</v>
      </c>
      <c r="Z33" s="167"/>
    </row>
    <row r="34" s="140" customFormat="1" ht="350" customHeight="1" spans="1:26">
      <c r="A34" s="159">
        <v>26</v>
      </c>
      <c r="B34" s="166" t="s">
        <v>234</v>
      </c>
      <c r="C34" s="159" t="s">
        <v>235</v>
      </c>
      <c r="D34" s="159" t="s">
        <v>67</v>
      </c>
      <c r="E34" s="159" t="s">
        <v>148</v>
      </c>
      <c r="F34" s="159" t="s">
        <v>69</v>
      </c>
      <c r="G34" s="167" t="s">
        <v>208</v>
      </c>
      <c r="H34" s="177" t="s">
        <v>236</v>
      </c>
      <c r="I34" s="185">
        <f t="shared" si="5"/>
        <v>90.106</v>
      </c>
      <c r="J34" s="185">
        <f t="shared" si="3"/>
        <v>90.106</v>
      </c>
      <c r="K34" s="187"/>
      <c r="L34" s="187">
        <v>90.106</v>
      </c>
      <c r="M34" s="191"/>
      <c r="N34" s="191"/>
      <c r="O34" s="191"/>
      <c r="P34" s="191"/>
      <c r="Q34" s="194"/>
      <c r="R34" s="185"/>
      <c r="S34" s="185"/>
      <c r="T34" s="185"/>
      <c r="U34" s="167">
        <f>10929*3</f>
        <v>32787</v>
      </c>
      <c r="V34" s="213" t="s">
        <v>237</v>
      </c>
      <c r="W34" s="166" t="s">
        <v>204</v>
      </c>
      <c r="X34" s="167" t="s">
        <v>208</v>
      </c>
      <c r="Y34" s="167" t="s">
        <v>211</v>
      </c>
      <c r="Z34" s="167"/>
    </row>
    <row r="35" s="141" customFormat="1" ht="409" customHeight="1" spans="1:26">
      <c r="A35" s="159">
        <v>27</v>
      </c>
      <c r="B35" s="166" t="s">
        <v>238</v>
      </c>
      <c r="C35" s="178" t="s">
        <v>239</v>
      </c>
      <c r="D35" s="167" t="s">
        <v>58</v>
      </c>
      <c r="E35" s="167" t="s">
        <v>240</v>
      </c>
      <c r="F35" s="167" t="s">
        <v>79</v>
      </c>
      <c r="G35" s="167" t="s">
        <v>241</v>
      </c>
      <c r="H35" s="179" t="s">
        <v>242</v>
      </c>
      <c r="I35" s="185">
        <f t="shared" si="5"/>
        <v>388.25</v>
      </c>
      <c r="J35" s="185">
        <f t="shared" si="3"/>
        <v>388.25</v>
      </c>
      <c r="K35" s="187"/>
      <c r="L35" s="187">
        <v>388.25</v>
      </c>
      <c r="M35" s="191"/>
      <c r="N35" s="191"/>
      <c r="O35" s="191"/>
      <c r="P35" s="191"/>
      <c r="Q35" s="214"/>
      <c r="R35" s="185"/>
      <c r="S35" s="185"/>
      <c r="T35" s="185"/>
      <c r="U35" s="167">
        <f>4096*3</f>
        <v>12288</v>
      </c>
      <c r="V35" s="213" t="s">
        <v>243</v>
      </c>
      <c r="W35" s="166" t="s">
        <v>204</v>
      </c>
      <c r="X35" s="167" t="s">
        <v>241</v>
      </c>
      <c r="Y35" s="167" t="s">
        <v>244</v>
      </c>
      <c r="Z35" s="167"/>
    </row>
    <row r="36" s="141" customFormat="1" ht="355" customHeight="1" spans="1:26">
      <c r="A36" s="159">
        <v>28</v>
      </c>
      <c r="B36" s="166" t="s">
        <v>245</v>
      </c>
      <c r="C36" s="178" t="s">
        <v>246</v>
      </c>
      <c r="D36" s="167" t="s">
        <v>58</v>
      </c>
      <c r="E36" s="167" t="s">
        <v>240</v>
      </c>
      <c r="F36" s="167" t="s">
        <v>79</v>
      </c>
      <c r="G36" s="167" t="s">
        <v>247</v>
      </c>
      <c r="H36" s="179" t="s">
        <v>248</v>
      </c>
      <c r="I36" s="185">
        <f t="shared" si="5"/>
        <v>67.2</v>
      </c>
      <c r="J36" s="185">
        <f t="shared" si="3"/>
        <v>67.2</v>
      </c>
      <c r="K36" s="187"/>
      <c r="L36" s="187">
        <v>67.2</v>
      </c>
      <c r="M36" s="191"/>
      <c r="N36" s="191"/>
      <c r="O36" s="191"/>
      <c r="P36" s="191"/>
      <c r="Q36" s="214"/>
      <c r="R36" s="185"/>
      <c r="S36" s="185"/>
      <c r="T36" s="185"/>
      <c r="U36" s="167">
        <f>854*3</f>
        <v>2562</v>
      </c>
      <c r="V36" s="213" t="s">
        <v>249</v>
      </c>
      <c r="W36" s="166" t="s">
        <v>204</v>
      </c>
      <c r="X36" s="167" t="s">
        <v>247</v>
      </c>
      <c r="Y36" s="167" t="s">
        <v>250</v>
      </c>
      <c r="Z36" s="167"/>
    </row>
    <row r="37" s="141" customFormat="1" ht="409" customHeight="1" spans="1:26">
      <c r="A37" s="159">
        <v>29</v>
      </c>
      <c r="B37" s="166" t="s">
        <v>251</v>
      </c>
      <c r="C37" s="159" t="s">
        <v>252</v>
      </c>
      <c r="D37" s="159" t="s">
        <v>67</v>
      </c>
      <c r="E37" s="159" t="s">
        <v>253</v>
      </c>
      <c r="F37" s="159" t="s">
        <v>69</v>
      </c>
      <c r="G37" s="167" t="s">
        <v>254</v>
      </c>
      <c r="H37" s="179" t="s">
        <v>255</v>
      </c>
      <c r="I37" s="185">
        <f t="shared" si="5"/>
        <v>1083.3138</v>
      </c>
      <c r="J37" s="185">
        <f t="shared" si="3"/>
        <v>1083.3138</v>
      </c>
      <c r="K37" s="187"/>
      <c r="L37" s="187">
        <v>1083.3138</v>
      </c>
      <c r="M37" s="191"/>
      <c r="N37" s="191"/>
      <c r="O37" s="191"/>
      <c r="P37" s="191"/>
      <c r="Q37" s="194"/>
      <c r="R37" s="185"/>
      <c r="S37" s="185"/>
      <c r="T37" s="185"/>
      <c r="U37" s="167">
        <f>10342*3</f>
        <v>31026</v>
      </c>
      <c r="V37" s="213" t="s">
        <v>256</v>
      </c>
      <c r="W37" s="166" t="s">
        <v>204</v>
      </c>
      <c r="X37" s="167" t="s">
        <v>254</v>
      </c>
      <c r="Y37" s="167" t="s">
        <v>257</v>
      </c>
      <c r="Z37" s="167"/>
    </row>
    <row r="38" s="140" customFormat="1" ht="306" customHeight="1" spans="1:26">
      <c r="A38" s="159">
        <v>30</v>
      </c>
      <c r="B38" s="166" t="s">
        <v>258</v>
      </c>
      <c r="C38" s="159" t="s">
        <v>259</v>
      </c>
      <c r="D38" s="159" t="s">
        <v>67</v>
      </c>
      <c r="E38" s="159" t="s">
        <v>253</v>
      </c>
      <c r="F38" s="159" t="s">
        <v>69</v>
      </c>
      <c r="G38" s="167" t="s">
        <v>260</v>
      </c>
      <c r="H38" s="177" t="s">
        <v>261</v>
      </c>
      <c r="I38" s="185">
        <f t="shared" si="5"/>
        <v>106.80246</v>
      </c>
      <c r="J38" s="185">
        <f t="shared" si="3"/>
        <v>106.80246</v>
      </c>
      <c r="K38" s="187"/>
      <c r="L38" s="187">
        <v>106.80246</v>
      </c>
      <c r="M38" s="191"/>
      <c r="N38" s="191"/>
      <c r="O38" s="191"/>
      <c r="P38" s="191"/>
      <c r="Q38" s="194"/>
      <c r="R38" s="185"/>
      <c r="S38" s="185"/>
      <c r="T38" s="185"/>
      <c r="U38" s="167">
        <f>4195*3</f>
        <v>12585</v>
      </c>
      <c r="V38" s="213" t="s">
        <v>262</v>
      </c>
      <c r="W38" s="166" t="s">
        <v>204</v>
      </c>
      <c r="X38" s="167" t="s">
        <v>260</v>
      </c>
      <c r="Y38" s="167" t="s">
        <v>263</v>
      </c>
      <c r="Z38" s="167"/>
    </row>
    <row r="39" s="140" customFormat="1" ht="370" customHeight="1" spans="1:26">
      <c r="A39" s="159">
        <v>31</v>
      </c>
      <c r="B39" s="166" t="s">
        <v>264</v>
      </c>
      <c r="C39" s="159" t="s">
        <v>265</v>
      </c>
      <c r="D39" s="159" t="s">
        <v>67</v>
      </c>
      <c r="E39" s="159" t="s">
        <v>266</v>
      </c>
      <c r="F39" s="159" t="s">
        <v>69</v>
      </c>
      <c r="G39" s="167" t="s">
        <v>267</v>
      </c>
      <c r="H39" s="165" t="s">
        <v>268</v>
      </c>
      <c r="I39" s="185">
        <f t="shared" si="5"/>
        <v>53.836</v>
      </c>
      <c r="J39" s="185">
        <f t="shared" si="3"/>
        <v>53.836</v>
      </c>
      <c r="K39" s="187"/>
      <c r="L39" s="187">
        <v>53.836</v>
      </c>
      <c r="M39" s="191"/>
      <c r="N39" s="191"/>
      <c r="O39" s="191"/>
      <c r="P39" s="191"/>
      <c r="Q39" s="194"/>
      <c r="R39" s="185"/>
      <c r="S39" s="185"/>
      <c r="T39" s="185"/>
      <c r="U39" s="166">
        <v>572</v>
      </c>
      <c r="V39" s="200" t="s">
        <v>269</v>
      </c>
      <c r="W39" s="215" t="s">
        <v>270</v>
      </c>
      <c r="X39" s="163" t="s">
        <v>271</v>
      </c>
      <c r="Y39" s="163" t="s">
        <v>272</v>
      </c>
      <c r="Z39" s="167"/>
    </row>
    <row r="40" s="140" customFormat="1" ht="315" customHeight="1" spans="1:26">
      <c r="A40" s="159">
        <v>32</v>
      </c>
      <c r="B40" s="166" t="s">
        <v>273</v>
      </c>
      <c r="C40" s="159" t="s">
        <v>274</v>
      </c>
      <c r="D40" s="159" t="s">
        <v>67</v>
      </c>
      <c r="E40" s="159" t="s">
        <v>266</v>
      </c>
      <c r="F40" s="159" t="s">
        <v>69</v>
      </c>
      <c r="G40" s="167" t="s">
        <v>275</v>
      </c>
      <c r="H40" s="165" t="s">
        <v>276</v>
      </c>
      <c r="I40" s="185">
        <f t="shared" si="5"/>
        <v>237.05728</v>
      </c>
      <c r="J40" s="185">
        <f t="shared" si="3"/>
        <v>237.05728</v>
      </c>
      <c r="K40" s="187"/>
      <c r="L40" s="187">
        <v>237.05728</v>
      </c>
      <c r="M40" s="191"/>
      <c r="N40" s="191"/>
      <c r="O40" s="191"/>
      <c r="P40" s="191"/>
      <c r="Q40" s="194"/>
      <c r="R40" s="185"/>
      <c r="S40" s="185"/>
      <c r="T40" s="185"/>
      <c r="U40" s="166">
        <v>4496</v>
      </c>
      <c r="V40" s="213" t="s">
        <v>277</v>
      </c>
      <c r="W40" s="215" t="s">
        <v>270</v>
      </c>
      <c r="X40" s="163" t="s">
        <v>271</v>
      </c>
      <c r="Y40" s="228" t="s">
        <v>272</v>
      </c>
      <c r="Z40" s="167"/>
    </row>
    <row r="41" s="140" customFormat="1" ht="369" customHeight="1" spans="1:26">
      <c r="A41" s="159">
        <v>33</v>
      </c>
      <c r="B41" s="166" t="s">
        <v>278</v>
      </c>
      <c r="C41" s="159" t="s">
        <v>279</v>
      </c>
      <c r="D41" s="159" t="s">
        <v>67</v>
      </c>
      <c r="E41" s="159" t="s">
        <v>266</v>
      </c>
      <c r="F41" s="159" t="s">
        <v>69</v>
      </c>
      <c r="G41" s="167" t="s">
        <v>275</v>
      </c>
      <c r="H41" s="165" t="s">
        <v>280</v>
      </c>
      <c r="I41" s="185">
        <f t="shared" si="5"/>
        <v>265.36464</v>
      </c>
      <c r="J41" s="185">
        <f t="shared" si="3"/>
        <v>265.36464</v>
      </c>
      <c r="K41" s="187"/>
      <c r="L41" s="187">
        <v>265.36464</v>
      </c>
      <c r="M41" s="191"/>
      <c r="N41" s="191"/>
      <c r="O41" s="191"/>
      <c r="P41" s="191"/>
      <c r="Q41" s="194"/>
      <c r="R41" s="185"/>
      <c r="S41" s="185"/>
      <c r="T41" s="185"/>
      <c r="U41" s="166">
        <v>4533</v>
      </c>
      <c r="V41" s="213" t="s">
        <v>281</v>
      </c>
      <c r="W41" s="215" t="s">
        <v>270</v>
      </c>
      <c r="X41" s="163" t="s">
        <v>271</v>
      </c>
      <c r="Y41" s="228" t="s">
        <v>272</v>
      </c>
      <c r="Z41" s="167"/>
    </row>
    <row r="42" s="141" customFormat="1" ht="348" customHeight="1" spans="1:26">
      <c r="A42" s="159">
        <v>34</v>
      </c>
      <c r="B42" s="166" t="s">
        <v>282</v>
      </c>
      <c r="C42" s="159" t="s">
        <v>283</v>
      </c>
      <c r="D42" s="159" t="s">
        <v>67</v>
      </c>
      <c r="E42" s="159" t="s">
        <v>284</v>
      </c>
      <c r="F42" s="159" t="s">
        <v>69</v>
      </c>
      <c r="G42" s="167" t="s">
        <v>208</v>
      </c>
      <c r="H42" s="165" t="s">
        <v>285</v>
      </c>
      <c r="I42" s="185">
        <f t="shared" si="5"/>
        <v>393.74</v>
      </c>
      <c r="J42" s="185">
        <f t="shared" si="3"/>
        <v>393.74</v>
      </c>
      <c r="K42" s="187"/>
      <c r="L42" s="187">
        <v>393.74</v>
      </c>
      <c r="M42" s="191"/>
      <c r="N42" s="191"/>
      <c r="O42" s="191"/>
      <c r="P42" s="191"/>
      <c r="Q42" s="194"/>
      <c r="R42" s="185"/>
      <c r="S42" s="185"/>
      <c r="T42" s="185"/>
      <c r="U42" s="163">
        <v>30000</v>
      </c>
      <c r="V42" s="213" t="s">
        <v>286</v>
      </c>
      <c r="W42" s="166" t="s">
        <v>204</v>
      </c>
      <c r="X42" s="167" t="s">
        <v>208</v>
      </c>
      <c r="Y42" s="167" t="s">
        <v>287</v>
      </c>
      <c r="Z42" s="167"/>
    </row>
    <row r="43" s="137" customFormat="1" ht="67" customHeight="1" spans="1:26">
      <c r="A43" s="180" t="s">
        <v>288</v>
      </c>
      <c r="B43" s="180"/>
      <c r="C43" s="180"/>
      <c r="D43" s="180"/>
      <c r="E43" s="180"/>
      <c r="F43" s="180"/>
      <c r="G43" s="45"/>
      <c r="H43" s="45"/>
      <c r="I43" s="184">
        <f>SUM(I44:I47)</f>
        <v>5505.992</v>
      </c>
      <c r="J43" s="184">
        <f t="shared" ref="I43:U43" si="6">SUM(J44:J47)</f>
        <v>5465.992</v>
      </c>
      <c r="K43" s="184">
        <f t="shared" si="6"/>
        <v>150</v>
      </c>
      <c r="L43" s="184">
        <f t="shared" si="6"/>
        <v>5315.992</v>
      </c>
      <c r="M43" s="184">
        <f t="shared" si="6"/>
        <v>0</v>
      </c>
      <c r="N43" s="184">
        <f t="shared" si="6"/>
        <v>0</v>
      </c>
      <c r="O43" s="184">
        <f t="shared" si="6"/>
        <v>0</v>
      </c>
      <c r="P43" s="184">
        <f t="shared" si="6"/>
        <v>0</v>
      </c>
      <c r="Q43" s="184">
        <f t="shared" si="6"/>
        <v>0</v>
      </c>
      <c r="R43" s="184">
        <f t="shared" si="6"/>
        <v>0</v>
      </c>
      <c r="S43" s="184">
        <f t="shared" si="6"/>
        <v>40</v>
      </c>
      <c r="T43" s="184">
        <f t="shared" si="6"/>
        <v>0</v>
      </c>
      <c r="U43" s="216">
        <f t="shared" si="6"/>
        <v>10043</v>
      </c>
      <c r="V43" s="45"/>
      <c r="W43" s="45"/>
      <c r="X43" s="157"/>
      <c r="Y43" s="39"/>
      <c r="Z43" s="39"/>
    </row>
    <row r="44" s="140" customFormat="1" ht="319" customHeight="1" spans="1:28">
      <c r="A44" s="159">
        <v>35</v>
      </c>
      <c r="B44" s="166" t="s">
        <v>289</v>
      </c>
      <c r="C44" s="159" t="s">
        <v>290</v>
      </c>
      <c r="D44" s="159" t="s">
        <v>291</v>
      </c>
      <c r="E44" s="159" t="s">
        <v>292</v>
      </c>
      <c r="F44" s="159" t="s">
        <v>69</v>
      </c>
      <c r="G44" s="167" t="s">
        <v>193</v>
      </c>
      <c r="H44" s="165" t="s">
        <v>293</v>
      </c>
      <c r="I44" s="185">
        <f>J44+R44+S44</f>
        <v>2000.376</v>
      </c>
      <c r="J44" s="185">
        <f>K44+L44+M44+N44+O44+P44+Q44</f>
        <v>2000.376</v>
      </c>
      <c r="K44" s="185"/>
      <c r="L44" s="185">
        <v>2000.376</v>
      </c>
      <c r="M44" s="185"/>
      <c r="N44" s="185"/>
      <c r="O44" s="185"/>
      <c r="P44" s="185"/>
      <c r="Q44" s="185"/>
      <c r="R44" s="185"/>
      <c r="S44" s="185"/>
      <c r="T44" s="185"/>
      <c r="U44" s="217">
        <v>1029</v>
      </c>
      <c r="V44" s="218" t="s">
        <v>294</v>
      </c>
      <c r="W44" s="219" t="s">
        <v>295</v>
      </c>
      <c r="X44" s="167" t="s">
        <v>296</v>
      </c>
      <c r="Y44" s="167" t="s">
        <v>297</v>
      </c>
      <c r="Z44" s="167"/>
      <c r="AB44" s="140">
        <v>1029</v>
      </c>
    </row>
    <row r="45" s="140" customFormat="1" ht="251" customHeight="1" spans="1:26">
      <c r="A45" s="159">
        <v>36</v>
      </c>
      <c r="B45" s="166" t="s">
        <v>298</v>
      </c>
      <c r="C45" s="159" t="s">
        <v>299</v>
      </c>
      <c r="D45" s="159" t="s">
        <v>291</v>
      </c>
      <c r="E45" s="159" t="s">
        <v>292</v>
      </c>
      <c r="F45" s="159" t="s">
        <v>69</v>
      </c>
      <c r="G45" s="167" t="s">
        <v>193</v>
      </c>
      <c r="H45" s="165" t="s">
        <v>300</v>
      </c>
      <c r="I45" s="185">
        <f>J45+R45+S45</f>
        <v>1423.2</v>
      </c>
      <c r="J45" s="185">
        <f>K45+L45+M45+N45+O45+P45+Q45</f>
        <v>1423.2</v>
      </c>
      <c r="K45" s="185"/>
      <c r="L45" s="185">
        <v>1423.2</v>
      </c>
      <c r="M45" s="185"/>
      <c r="N45" s="185"/>
      <c r="O45" s="185"/>
      <c r="P45" s="185"/>
      <c r="Q45" s="185"/>
      <c r="R45" s="185"/>
      <c r="S45" s="185"/>
      <c r="T45" s="185"/>
      <c r="U45" s="163">
        <v>1186</v>
      </c>
      <c r="V45" s="206" t="s">
        <v>301</v>
      </c>
      <c r="W45" s="220" t="s">
        <v>302</v>
      </c>
      <c r="X45" s="167" t="s">
        <v>303</v>
      </c>
      <c r="Y45" s="167" t="s">
        <v>304</v>
      </c>
      <c r="Z45" s="167"/>
    </row>
    <row r="46" s="141" customFormat="1" ht="394" customHeight="1" spans="1:26">
      <c r="A46" s="159">
        <v>37</v>
      </c>
      <c r="B46" s="166" t="s">
        <v>305</v>
      </c>
      <c r="C46" s="159" t="s">
        <v>306</v>
      </c>
      <c r="D46" s="159" t="s">
        <v>291</v>
      </c>
      <c r="E46" s="159" t="s">
        <v>307</v>
      </c>
      <c r="F46" s="159" t="s">
        <v>69</v>
      </c>
      <c r="G46" s="167" t="s">
        <v>193</v>
      </c>
      <c r="H46" s="165" t="s">
        <v>308</v>
      </c>
      <c r="I46" s="185">
        <f>J46+R46+S46</f>
        <v>500</v>
      </c>
      <c r="J46" s="185">
        <f>K46+L46+M46+N46+O46+P46+Q46</f>
        <v>460</v>
      </c>
      <c r="K46" s="185">
        <v>150</v>
      </c>
      <c r="L46" s="185">
        <v>310</v>
      </c>
      <c r="M46" s="185"/>
      <c r="N46" s="185"/>
      <c r="O46" s="185"/>
      <c r="P46" s="185"/>
      <c r="Q46" s="185"/>
      <c r="R46" s="185"/>
      <c r="S46" s="185">
        <v>40</v>
      </c>
      <c r="T46" s="185"/>
      <c r="U46" s="166">
        <v>6200</v>
      </c>
      <c r="V46" s="200" t="s">
        <v>309</v>
      </c>
      <c r="W46" s="221" t="s">
        <v>310</v>
      </c>
      <c r="X46" s="167" t="s">
        <v>43</v>
      </c>
      <c r="Y46" s="167" t="s">
        <v>44</v>
      </c>
      <c r="Z46" s="167"/>
    </row>
    <row r="47" s="140" customFormat="1" ht="319" customHeight="1" spans="1:28">
      <c r="A47" s="159">
        <v>38</v>
      </c>
      <c r="B47" s="166" t="s">
        <v>311</v>
      </c>
      <c r="C47" s="159" t="s">
        <v>312</v>
      </c>
      <c r="D47" s="159" t="s">
        <v>291</v>
      </c>
      <c r="E47" s="159" t="s">
        <v>292</v>
      </c>
      <c r="F47" s="159" t="s">
        <v>69</v>
      </c>
      <c r="G47" s="167" t="s">
        <v>193</v>
      </c>
      <c r="H47" s="165" t="s">
        <v>313</v>
      </c>
      <c r="I47" s="185">
        <f>J47+R47+S47</f>
        <v>1582.416</v>
      </c>
      <c r="J47" s="185">
        <f>K47+L47+M47+N47+O47+P47+Q47</f>
        <v>1582.416</v>
      </c>
      <c r="K47" s="185"/>
      <c r="L47" s="185">
        <v>1582.416</v>
      </c>
      <c r="M47" s="185"/>
      <c r="N47" s="185"/>
      <c r="O47" s="185"/>
      <c r="P47" s="185"/>
      <c r="Q47" s="185"/>
      <c r="R47" s="185"/>
      <c r="S47" s="185"/>
      <c r="T47" s="185"/>
      <c r="U47" s="192">
        <v>1628</v>
      </c>
      <c r="V47" s="218" t="s">
        <v>314</v>
      </c>
      <c r="W47" s="222" t="s">
        <v>315</v>
      </c>
      <c r="X47" s="167" t="s">
        <v>296</v>
      </c>
      <c r="Y47" s="167" t="s">
        <v>297</v>
      </c>
      <c r="Z47" s="167"/>
      <c r="AB47" s="140">
        <v>1628</v>
      </c>
    </row>
    <row r="48" s="137" customFormat="1" ht="48" customHeight="1" spans="1:26">
      <c r="A48" s="180" t="s">
        <v>316</v>
      </c>
      <c r="B48" s="180"/>
      <c r="C48" s="180"/>
      <c r="D48" s="180"/>
      <c r="E48" s="180"/>
      <c r="F48" s="180"/>
      <c r="G48" s="45"/>
      <c r="H48" s="45"/>
      <c r="I48" s="184">
        <f>SUM(I49:I63)</f>
        <v>15752</v>
      </c>
      <c r="J48" s="184">
        <f t="shared" ref="J48:U48" si="7">SUM(J49:J63)</f>
        <v>12702</v>
      </c>
      <c r="K48" s="184">
        <f t="shared" si="7"/>
        <v>8337</v>
      </c>
      <c r="L48" s="184">
        <f t="shared" si="7"/>
        <v>2180</v>
      </c>
      <c r="M48" s="184">
        <f t="shared" si="7"/>
        <v>1690</v>
      </c>
      <c r="N48" s="184">
        <f t="shared" si="7"/>
        <v>110</v>
      </c>
      <c r="O48" s="184">
        <f t="shared" si="7"/>
        <v>0</v>
      </c>
      <c r="P48" s="184">
        <f t="shared" si="7"/>
        <v>385</v>
      </c>
      <c r="Q48" s="184">
        <f t="shared" si="7"/>
        <v>0</v>
      </c>
      <c r="R48" s="184">
        <f t="shared" si="7"/>
        <v>3000</v>
      </c>
      <c r="S48" s="184">
        <f t="shared" si="7"/>
        <v>50</v>
      </c>
      <c r="T48" s="184">
        <f t="shared" si="7"/>
        <v>0</v>
      </c>
      <c r="U48" s="216">
        <f t="shared" si="7"/>
        <v>123377</v>
      </c>
      <c r="V48" s="45"/>
      <c r="W48" s="45"/>
      <c r="X48" s="157"/>
      <c r="Y48" s="39"/>
      <c r="Z48" s="39"/>
    </row>
    <row r="49" s="139" customFormat="1" ht="409" customHeight="1" spans="1:26">
      <c r="A49" s="159">
        <v>39</v>
      </c>
      <c r="B49" s="159" t="s">
        <v>317</v>
      </c>
      <c r="C49" s="161" t="s">
        <v>318</v>
      </c>
      <c r="D49" s="161" t="s">
        <v>319</v>
      </c>
      <c r="E49" s="161" t="s">
        <v>320</v>
      </c>
      <c r="F49" s="161" t="s">
        <v>47</v>
      </c>
      <c r="G49" s="160" t="s">
        <v>321</v>
      </c>
      <c r="H49" s="181" t="s">
        <v>322</v>
      </c>
      <c r="I49" s="185">
        <f>J49+R49+S49</f>
        <v>2170</v>
      </c>
      <c r="J49" s="185">
        <f t="shared" ref="J49:J63" si="8">K49+L49+M49+N49+O49+P49+Q49</f>
        <v>2120</v>
      </c>
      <c r="K49" s="187">
        <v>2120</v>
      </c>
      <c r="L49" s="188"/>
      <c r="M49" s="187"/>
      <c r="N49" s="187"/>
      <c r="O49" s="187"/>
      <c r="P49" s="187"/>
      <c r="Q49" s="185"/>
      <c r="R49" s="185"/>
      <c r="S49" s="185">
        <v>50</v>
      </c>
      <c r="T49" s="185"/>
      <c r="U49" s="163">
        <v>3024</v>
      </c>
      <c r="V49" s="206" t="s">
        <v>323</v>
      </c>
      <c r="W49" s="199" t="s">
        <v>324</v>
      </c>
      <c r="X49" s="161" t="s">
        <v>325</v>
      </c>
      <c r="Y49" s="161" t="s">
        <v>326</v>
      </c>
      <c r="Z49" s="167"/>
    </row>
    <row r="50" s="139" customFormat="1" ht="282" customHeight="1" spans="1:26">
      <c r="A50" s="159">
        <v>40</v>
      </c>
      <c r="B50" s="166" t="s">
        <v>327</v>
      </c>
      <c r="C50" s="161" t="s">
        <v>328</v>
      </c>
      <c r="D50" s="161" t="s">
        <v>319</v>
      </c>
      <c r="E50" s="161" t="s">
        <v>320</v>
      </c>
      <c r="F50" s="161" t="s">
        <v>47</v>
      </c>
      <c r="G50" s="161" t="s">
        <v>329</v>
      </c>
      <c r="H50" s="171" t="s">
        <v>330</v>
      </c>
      <c r="I50" s="185">
        <f>J50+R50+S50</f>
        <v>755</v>
      </c>
      <c r="J50" s="185">
        <f t="shared" si="8"/>
        <v>755</v>
      </c>
      <c r="K50" s="185">
        <v>755</v>
      </c>
      <c r="L50" s="186"/>
      <c r="M50" s="185"/>
      <c r="N50" s="185"/>
      <c r="O50" s="185"/>
      <c r="P50" s="185"/>
      <c r="Q50" s="185"/>
      <c r="R50" s="185"/>
      <c r="S50" s="185"/>
      <c r="T50" s="185"/>
      <c r="U50" s="163">
        <v>1459</v>
      </c>
      <c r="V50" s="209" t="s">
        <v>331</v>
      </c>
      <c r="W50" s="200" t="s">
        <v>332</v>
      </c>
      <c r="X50" s="161" t="s">
        <v>333</v>
      </c>
      <c r="Y50" s="161" t="s">
        <v>334</v>
      </c>
      <c r="Z50" s="167"/>
    </row>
    <row r="51" s="139" customFormat="1" ht="328" customHeight="1" spans="1:26">
      <c r="A51" s="159">
        <v>41</v>
      </c>
      <c r="B51" s="166" t="s">
        <v>335</v>
      </c>
      <c r="C51" s="167" t="s">
        <v>336</v>
      </c>
      <c r="D51" s="161" t="s">
        <v>319</v>
      </c>
      <c r="E51" s="161" t="s">
        <v>320</v>
      </c>
      <c r="F51" s="167" t="s">
        <v>79</v>
      </c>
      <c r="G51" s="172" t="s">
        <v>337</v>
      </c>
      <c r="H51" s="165" t="s">
        <v>338</v>
      </c>
      <c r="I51" s="185">
        <f t="shared" ref="I51:I63" si="9">J51+R51+S51</f>
        <v>2980</v>
      </c>
      <c r="J51" s="185">
        <f t="shared" si="8"/>
        <v>2980</v>
      </c>
      <c r="K51" s="187">
        <v>2000</v>
      </c>
      <c r="L51" s="187">
        <v>980</v>
      </c>
      <c r="M51" s="187"/>
      <c r="N51" s="187"/>
      <c r="O51" s="187"/>
      <c r="P51" s="187"/>
      <c r="Q51" s="185"/>
      <c r="R51" s="185"/>
      <c r="S51" s="185"/>
      <c r="T51" s="185"/>
      <c r="U51" s="163">
        <v>5202</v>
      </c>
      <c r="V51" s="213" t="s">
        <v>339</v>
      </c>
      <c r="W51" s="223" t="s">
        <v>340</v>
      </c>
      <c r="X51" s="167" t="s">
        <v>341</v>
      </c>
      <c r="Y51" s="167" t="s">
        <v>342</v>
      </c>
      <c r="Z51" s="167"/>
    </row>
    <row r="52" s="139" customFormat="1" ht="276" customHeight="1" spans="1:26">
      <c r="A52" s="159">
        <v>42</v>
      </c>
      <c r="B52" s="166" t="s">
        <v>343</v>
      </c>
      <c r="C52" s="159" t="s">
        <v>344</v>
      </c>
      <c r="D52" s="161" t="s">
        <v>319</v>
      </c>
      <c r="E52" s="161" t="s">
        <v>320</v>
      </c>
      <c r="F52" s="159" t="s">
        <v>69</v>
      </c>
      <c r="G52" s="167" t="s">
        <v>140</v>
      </c>
      <c r="H52" s="165" t="s">
        <v>345</v>
      </c>
      <c r="I52" s="185">
        <f t="shared" si="9"/>
        <v>2262</v>
      </c>
      <c r="J52" s="185">
        <f t="shared" si="8"/>
        <v>2262</v>
      </c>
      <c r="K52" s="185">
        <v>2262</v>
      </c>
      <c r="L52" s="185"/>
      <c r="M52" s="185"/>
      <c r="N52" s="185"/>
      <c r="O52" s="185"/>
      <c r="P52" s="185"/>
      <c r="Q52" s="185"/>
      <c r="R52" s="185"/>
      <c r="S52" s="185"/>
      <c r="T52" s="185"/>
      <c r="U52" s="163">
        <v>4492</v>
      </c>
      <c r="V52" s="206" t="s">
        <v>346</v>
      </c>
      <c r="W52" s="172" t="s">
        <v>347</v>
      </c>
      <c r="X52" s="167" t="s">
        <v>144</v>
      </c>
      <c r="Y52" s="167" t="s">
        <v>348</v>
      </c>
      <c r="Z52" s="167"/>
    </row>
    <row r="53" s="139" customFormat="1" ht="288" customHeight="1" spans="1:26">
      <c r="A53" s="159">
        <v>43</v>
      </c>
      <c r="B53" s="166" t="s">
        <v>349</v>
      </c>
      <c r="C53" s="167" t="s">
        <v>350</v>
      </c>
      <c r="D53" s="167" t="s">
        <v>97</v>
      </c>
      <c r="E53" s="167" t="s">
        <v>351</v>
      </c>
      <c r="F53" s="167" t="s">
        <v>352</v>
      </c>
      <c r="G53" s="167" t="s">
        <v>353</v>
      </c>
      <c r="H53" s="165" t="s">
        <v>354</v>
      </c>
      <c r="I53" s="185">
        <f t="shared" si="9"/>
        <v>4200</v>
      </c>
      <c r="J53" s="185">
        <f t="shared" si="8"/>
        <v>1200</v>
      </c>
      <c r="K53" s="192"/>
      <c r="L53" s="193">
        <v>1200</v>
      </c>
      <c r="M53" s="192"/>
      <c r="N53" s="192"/>
      <c r="O53" s="192"/>
      <c r="P53" s="192"/>
      <c r="Q53" s="192"/>
      <c r="R53" s="192">
        <v>3000</v>
      </c>
      <c r="S53" s="192"/>
      <c r="T53" s="185"/>
      <c r="U53" s="163">
        <v>14530</v>
      </c>
      <c r="V53" s="200" t="s">
        <v>355</v>
      </c>
      <c r="W53" s="224" t="s">
        <v>356</v>
      </c>
      <c r="X53" s="161" t="s">
        <v>357</v>
      </c>
      <c r="Y53" s="161" t="s">
        <v>358</v>
      </c>
      <c r="Z53" s="167"/>
    </row>
    <row r="54" s="139" customFormat="1" ht="253" customHeight="1" spans="1:26">
      <c r="A54" s="159">
        <v>44</v>
      </c>
      <c r="B54" s="159" t="s">
        <v>359</v>
      </c>
      <c r="C54" s="167" t="s">
        <v>360</v>
      </c>
      <c r="D54" s="167" t="s">
        <v>97</v>
      </c>
      <c r="E54" s="167" t="s">
        <v>351</v>
      </c>
      <c r="F54" s="167" t="s">
        <v>352</v>
      </c>
      <c r="G54" s="167" t="s">
        <v>361</v>
      </c>
      <c r="H54" s="165" t="s">
        <v>362</v>
      </c>
      <c r="I54" s="167">
        <v>1200</v>
      </c>
      <c r="J54" s="185">
        <f t="shared" si="8"/>
        <v>1200</v>
      </c>
      <c r="K54" s="185">
        <v>1200</v>
      </c>
      <c r="L54" s="186"/>
      <c r="M54" s="185"/>
      <c r="N54" s="185"/>
      <c r="O54" s="185"/>
      <c r="P54" s="185"/>
      <c r="Q54" s="185"/>
      <c r="R54" s="185"/>
      <c r="S54" s="185"/>
      <c r="T54" s="185"/>
      <c r="U54" s="163">
        <v>5473</v>
      </c>
      <c r="V54" s="200" t="s">
        <v>363</v>
      </c>
      <c r="W54" s="224" t="s">
        <v>364</v>
      </c>
      <c r="X54" s="167" t="s">
        <v>303</v>
      </c>
      <c r="Y54" s="167" t="s">
        <v>304</v>
      </c>
      <c r="Z54" s="167"/>
    </row>
    <row r="55" s="140" customFormat="1" ht="283" customHeight="1" spans="1:27">
      <c r="A55" s="159">
        <v>45</v>
      </c>
      <c r="B55" s="159" t="s">
        <v>365</v>
      </c>
      <c r="C55" s="163" t="s">
        <v>366</v>
      </c>
      <c r="D55" s="163" t="s">
        <v>97</v>
      </c>
      <c r="E55" s="163" t="s">
        <v>367</v>
      </c>
      <c r="F55" s="163" t="s">
        <v>79</v>
      </c>
      <c r="G55" s="163" t="s">
        <v>368</v>
      </c>
      <c r="H55" s="181" t="s">
        <v>369</v>
      </c>
      <c r="I55" s="185">
        <f t="shared" si="9"/>
        <v>110</v>
      </c>
      <c r="J55" s="185">
        <f t="shared" si="8"/>
        <v>110</v>
      </c>
      <c r="K55" s="187"/>
      <c r="L55" s="188"/>
      <c r="M55" s="187"/>
      <c r="N55" s="187">
        <v>110</v>
      </c>
      <c r="O55" s="187"/>
      <c r="P55" s="187"/>
      <c r="Q55" s="185"/>
      <c r="R55" s="185"/>
      <c r="S55" s="185"/>
      <c r="T55" s="185"/>
      <c r="U55" s="163">
        <v>600</v>
      </c>
      <c r="V55" s="213" t="s">
        <v>370</v>
      </c>
      <c r="W55" s="199" t="s">
        <v>371</v>
      </c>
      <c r="X55" s="159" t="s">
        <v>372</v>
      </c>
      <c r="Y55" s="229" t="s">
        <v>373</v>
      </c>
      <c r="Z55" s="159"/>
      <c r="AA55" s="230"/>
    </row>
    <row r="56" s="139" customFormat="1" ht="185" customHeight="1" spans="1:26">
      <c r="A56" s="159">
        <v>46</v>
      </c>
      <c r="B56" s="166" t="s">
        <v>374</v>
      </c>
      <c r="C56" s="159" t="s">
        <v>375</v>
      </c>
      <c r="D56" s="161" t="s">
        <v>319</v>
      </c>
      <c r="E56" s="161" t="s">
        <v>376</v>
      </c>
      <c r="F56" s="159" t="s">
        <v>175</v>
      </c>
      <c r="G56" s="167" t="s">
        <v>377</v>
      </c>
      <c r="H56" s="165" t="s">
        <v>378</v>
      </c>
      <c r="I56" s="185">
        <f t="shared" si="9"/>
        <v>300</v>
      </c>
      <c r="J56" s="185">
        <f t="shared" si="8"/>
        <v>300</v>
      </c>
      <c r="K56" s="185"/>
      <c r="L56" s="185"/>
      <c r="M56" s="185">
        <v>300</v>
      </c>
      <c r="N56" s="185"/>
      <c r="O56" s="185"/>
      <c r="P56" s="185"/>
      <c r="Q56" s="185"/>
      <c r="R56" s="185"/>
      <c r="S56" s="185"/>
      <c r="T56" s="185"/>
      <c r="U56" s="163">
        <v>1415</v>
      </c>
      <c r="V56" s="213" t="s">
        <v>379</v>
      </c>
      <c r="W56" s="223" t="s">
        <v>380</v>
      </c>
      <c r="X56" s="167" t="s">
        <v>63</v>
      </c>
      <c r="Y56" s="167" t="s">
        <v>381</v>
      </c>
      <c r="Z56" s="167"/>
    </row>
    <row r="57" s="139" customFormat="1" ht="144" customHeight="1" spans="1:26">
      <c r="A57" s="159">
        <v>47</v>
      </c>
      <c r="B57" s="166" t="s">
        <v>382</v>
      </c>
      <c r="C57" s="159" t="s">
        <v>383</v>
      </c>
      <c r="D57" s="161" t="s">
        <v>319</v>
      </c>
      <c r="E57" s="161" t="s">
        <v>376</v>
      </c>
      <c r="F57" s="159" t="s">
        <v>69</v>
      </c>
      <c r="G57" s="167" t="s">
        <v>384</v>
      </c>
      <c r="H57" s="165" t="s">
        <v>385</v>
      </c>
      <c r="I57" s="185">
        <f t="shared" si="9"/>
        <v>378</v>
      </c>
      <c r="J57" s="185">
        <f t="shared" si="8"/>
        <v>378</v>
      </c>
      <c r="K57" s="185"/>
      <c r="L57" s="185"/>
      <c r="M57" s="185">
        <v>378</v>
      </c>
      <c r="N57" s="185"/>
      <c r="O57" s="185"/>
      <c r="P57" s="185"/>
      <c r="Q57" s="185"/>
      <c r="R57" s="185"/>
      <c r="S57" s="185"/>
      <c r="T57" s="185"/>
      <c r="U57" s="163">
        <v>32000</v>
      </c>
      <c r="V57" s="213" t="s">
        <v>386</v>
      </c>
      <c r="W57" s="213" t="s">
        <v>387</v>
      </c>
      <c r="X57" s="167" t="s">
        <v>303</v>
      </c>
      <c r="Y57" s="167" t="s">
        <v>388</v>
      </c>
      <c r="Z57" s="167"/>
    </row>
    <row r="58" s="139" customFormat="1" ht="153" customHeight="1" spans="1:26">
      <c r="A58" s="159">
        <v>48</v>
      </c>
      <c r="B58" s="166" t="s">
        <v>389</v>
      </c>
      <c r="C58" s="159" t="s">
        <v>390</v>
      </c>
      <c r="D58" s="161" t="s">
        <v>319</v>
      </c>
      <c r="E58" s="161" t="s">
        <v>376</v>
      </c>
      <c r="F58" s="159" t="s">
        <v>69</v>
      </c>
      <c r="G58" s="167" t="s">
        <v>391</v>
      </c>
      <c r="H58" s="165" t="s">
        <v>392</v>
      </c>
      <c r="I58" s="185">
        <f t="shared" si="9"/>
        <v>360</v>
      </c>
      <c r="J58" s="185">
        <f t="shared" si="8"/>
        <v>360</v>
      </c>
      <c r="K58" s="185"/>
      <c r="L58" s="185"/>
      <c r="M58" s="185">
        <v>360</v>
      </c>
      <c r="N58" s="185"/>
      <c r="O58" s="185"/>
      <c r="P58" s="185"/>
      <c r="Q58" s="185"/>
      <c r="R58" s="185"/>
      <c r="S58" s="185"/>
      <c r="T58" s="185"/>
      <c r="U58" s="163">
        <v>1877</v>
      </c>
      <c r="V58" s="213" t="s">
        <v>393</v>
      </c>
      <c r="W58" s="223" t="s">
        <v>394</v>
      </c>
      <c r="X58" s="167" t="s">
        <v>395</v>
      </c>
      <c r="Y58" s="167" t="s">
        <v>396</v>
      </c>
      <c r="Z58" s="167"/>
    </row>
    <row r="59" s="139" customFormat="1" ht="162" customHeight="1" spans="1:26">
      <c r="A59" s="159">
        <v>49</v>
      </c>
      <c r="B59" s="166" t="s">
        <v>397</v>
      </c>
      <c r="C59" s="159" t="s">
        <v>398</v>
      </c>
      <c r="D59" s="161" t="s">
        <v>319</v>
      </c>
      <c r="E59" s="161" t="s">
        <v>376</v>
      </c>
      <c r="F59" s="159" t="s">
        <v>69</v>
      </c>
      <c r="G59" s="167" t="s">
        <v>399</v>
      </c>
      <c r="H59" s="165" t="s">
        <v>400</v>
      </c>
      <c r="I59" s="185">
        <f t="shared" si="9"/>
        <v>395</v>
      </c>
      <c r="J59" s="185">
        <f t="shared" si="8"/>
        <v>395</v>
      </c>
      <c r="K59" s="185"/>
      <c r="L59" s="185"/>
      <c r="M59" s="185">
        <v>395</v>
      </c>
      <c r="N59" s="185"/>
      <c r="O59" s="185"/>
      <c r="P59" s="185"/>
      <c r="Q59" s="185"/>
      <c r="R59" s="185"/>
      <c r="S59" s="185"/>
      <c r="T59" s="185"/>
      <c r="U59" s="163">
        <v>42000</v>
      </c>
      <c r="V59" s="213" t="s">
        <v>401</v>
      </c>
      <c r="W59" s="223" t="s">
        <v>402</v>
      </c>
      <c r="X59" s="167" t="s">
        <v>303</v>
      </c>
      <c r="Y59" s="167" t="s">
        <v>388</v>
      </c>
      <c r="Z59" s="167"/>
    </row>
    <row r="60" s="139" customFormat="1" ht="176" customHeight="1" spans="1:26">
      <c r="A60" s="159">
        <v>50</v>
      </c>
      <c r="B60" s="166" t="s">
        <v>403</v>
      </c>
      <c r="C60" s="159" t="s">
        <v>404</v>
      </c>
      <c r="D60" s="161" t="s">
        <v>319</v>
      </c>
      <c r="E60" s="161" t="s">
        <v>376</v>
      </c>
      <c r="F60" s="159" t="s">
        <v>69</v>
      </c>
      <c r="G60" s="167" t="s">
        <v>405</v>
      </c>
      <c r="H60" s="165" t="s">
        <v>406</v>
      </c>
      <c r="I60" s="185">
        <f t="shared" si="9"/>
        <v>257</v>
      </c>
      <c r="J60" s="185">
        <f t="shared" si="8"/>
        <v>257</v>
      </c>
      <c r="K60" s="185"/>
      <c r="L60" s="185"/>
      <c r="M60" s="185">
        <v>257</v>
      </c>
      <c r="N60" s="185"/>
      <c r="O60" s="185"/>
      <c r="P60" s="185"/>
      <c r="Q60" s="185"/>
      <c r="R60" s="185"/>
      <c r="S60" s="185"/>
      <c r="T60" s="185"/>
      <c r="U60" s="163">
        <v>11212</v>
      </c>
      <c r="V60" s="213" t="s">
        <v>407</v>
      </c>
      <c r="W60" s="223" t="s">
        <v>408</v>
      </c>
      <c r="X60" s="167" t="s">
        <v>409</v>
      </c>
      <c r="Y60" s="167" t="s">
        <v>410</v>
      </c>
      <c r="Z60" s="167"/>
    </row>
    <row r="61" s="140" customFormat="1" ht="288" customHeight="1" spans="1:26">
      <c r="A61" s="159">
        <v>51</v>
      </c>
      <c r="B61" s="166" t="s">
        <v>411</v>
      </c>
      <c r="C61" s="159" t="s">
        <v>412</v>
      </c>
      <c r="D61" s="159" t="s">
        <v>413</v>
      </c>
      <c r="E61" s="159" t="s">
        <v>414</v>
      </c>
      <c r="F61" s="159" t="s">
        <v>69</v>
      </c>
      <c r="G61" s="172" t="s">
        <v>415</v>
      </c>
      <c r="H61" s="182" t="s">
        <v>416</v>
      </c>
      <c r="I61" s="185">
        <f t="shared" si="9"/>
        <v>200</v>
      </c>
      <c r="J61" s="185">
        <f t="shared" si="8"/>
        <v>200</v>
      </c>
      <c r="K61" s="185"/>
      <c r="L61" s="194"/>
      <c r="M61" s="194"/>
      <c r="N61" s="194"/>
      <c r="O61" s="194"/>
      <c r="P61" s="185">
        <v>200</v>
      </c>
      <c r="Q61" s="194"/>
      <c r="R61" s="185"/>
      <c r="S61" s="185"/>
      <c r="T61" s="185"/>
      <c r="U61" s="163">
        <v>24</v>
      </c>
      <c r="V61" s="225" t="s">
        <v>417</v>
      </c>
      <c r="W61" s="198" t="s">
        <v>418</v>
      </c>
      <c r="X61" s="167" t="s">
        <v>419</v>
      </c>
      <c r="Y61" s="167" t="s">
        <v>420</v>
      </c>
      <c r="Z61" s="167"/>
    </row>
    <row r="62" s="140" customFormat="1" ht="238" customHeight="1" spans="1:26">
      <c r="A62" s="159">
        <v>52</v>
      </c>
      <c r="B62" s="166" t="s">
        <v>421</v>
      </c>
      <c r="C62" s="159" t="s">
        <v>422</v>
      </c>
      <c r="D62" s="159" t="s">
        <v>413</v>
      </c>
      <c r="E62" s="159" t="s">
        <v>423</v>
      </c>
      <c r="F62" s="159" t="s">
        <v>69</v>
      </c>
      <c r="G62" s="172" t="s">
        <v>415</v>
      </c>
      <c r="H62" s="182" t="s">
        <v>424</v>
      </c>
      <c r="I62" s="185">
        <f t="shared" si="9"/>
        <v>50</v>
      </c>
      <c r="J62" s="185">
        <f t="shared" si="8"/>
        <v>50</v>
      </c>
      <c r="K62" s="185"/>
      <c r="L62" s="194"/>
      <c r="M62" s="194"/>
      <c r="N62" s="194"/>
      <c r="O62" s="194"/>
      <c r="P62" s="185">
        <v>50</v>
      </c>
      <c r="Q62" s="194"/>
      <c r="R62" s="185"/>
      <c r="S62" s="185"/>
      <c r="T62" s="185"/>
      <c r="U62" s="163">
        <v>33</v>
      </c>
      <c r="V62" s="206" t="s">
        <v>425</v>
      </c>
      <c r="W62" s="198" t="s">
        <v>426</v>
      </c>
      <c r="X62" s="167" t="s">
        <v>419</v>
      </c>
      <c r="Y62" s="167" t="s">
        <v>420</v>
      </c>
      <c r="Z62" s="167"/>
    </row>
    <row r="63" s="140" customFormat="1" ht="284" customHeight="1" spans="1:26">
      <c r="A63" s="159">
        <v>53</v>
      </c>
      <c r="B63" s="166" t="s">
        <v>427</v>
      </c>
      <c r="C63" s="159" t="s">
        <v>428</v>
      </c>
      <c r="D63" s="159" t="s">
        <v>413</v>
      </c>
      <c r="E63" s="159" t="s">
        <v>429</v>
      </c>
      <c r="F63" s="159" t="s">
        <v>69</v>
      </c>
      <c r="G63" s="172" t="s">
        <v>415</v>
      </c>
      <c r="H63" s="182" t="s">
        <v>430</v>
      </c>
      <c r="I63" s="185">
        <f t="shared" si="9"/>
        <v>135</v>
      </c>
      <c r="J63" s="185">
        <f t="shared" si="8"/>
        <v>135</v>
      </c>
      <c r="K63" s="185"/>
      <c r="L63" s="194"/>
      <c r="M63" s="194"/>
      <c r="N63" s="194"/>
      <c r="O63" s="194"/>
      <c r="P63" s="185">
        <v>135</v>
      </c>
      <c r="Q63" s="194"/>
      <c r="R63" s="185"/>
      <c r="S63" s="185"/>
      <c r="T63" s="185"/>
      <c r="U63" s="163">
        <v>36</v>
      </c>
      <c r="V63" s="206" t="s">
        <v>431</v>
      </c>
      <c r="W63" s="198" t="s">
        <v>432</v>
      </c>
      <c r="X63" s="167" t="s">
        <v>419</v>
      </c>
      <c r="Y63" s="167" t="s">
        <v>420</v>
      </c>
      <c r="Z63" s="167"/>
    </row>
    <row r="64" s="138" customFormat="1" ht="48" customHeight="1" spans="1:26">
      <c r="A64" s="180" t="s">
        <v>433</v>
      </c>
      <c r="B64" s="180"/>
      <c r="C64" s="180"/>
      <c r="D64" s="180"/>
      <c r="E64" s="180"/>
      <c r="F64" s="180"/>
      <c r="G64" s="45"/>
      <c r="H64" s="45"/>
      <c r="I64" s="195">
        <f>SUM(I65:I67)</f>
        <v>3244.78</v>
      </c>
      <c r="J64" s="195">
        <f t="shared" ref="J64:U64" si="10">SUM(J65:J67)</f>
        <v>3244.78</v>
      </c>
      <c r="K64" s="195">
        <f t="shared" si="10"/>
        <v>3044.78</v>
      </c>
      <c r="L64" s="195">
        <f t="shared" si="10"/>
        <v>0</v>
      </c>
      <c r="M64" s="195">
        <f t="shared" si="10"/>
        <v>0</v>
      </c>
      <c r="N64" s="195">
        <f t="shared" si="10"/>
        <v>0</v>
      </c>
      <c r="O64" s="195">
        <f t="shared" si="10"/>
        <v>0</v>
      </c>
      <c r="P64" s="195">
        <f t="shared" si="10"/>
        <v>200</v>
      </c>
      <c r="Q64" s="195">
        <f t="shared" si="10"/>
        <v>0</v>
      </c>
      <c r="R64" s="195">
        <f t="shared" si="10"/>
        <v>0</v>
      </c>
      <c r="S64" s="195">
        <f t="shared" si="10"/>
        <v>0</v>
      </c>
      <c r="T64" s="195">
        <f t="shared" si="10"/>
        <v>0</v>
      </c>
      <c r="U64" s="226">
        <f t="shared" si="10"/>
        <v>51753</v>
      </c>
      <c r="V64" s="45"/>
      <c r="W64" s="45"/>
      <c r="X64" s="157"/>
      <c r="Y64" s="43"/>
      <c r="Z64" s="43"/>
    </row>
    <row r="65" s="139" customFormat="1" ht="232" customHeight="1" spans="1:26">
      <c r="A65" s="159">
        <v>54</v>
      </c>
      <c r="B65" s="166" t="s">
        <v>434</v>
      </c>
      <c r="C65" s="161" t="s">
        <v>435</v>
      </c>
      <c r="D65" s="163" t="s">
        <v>436</v>
      </c>
      <c r="E65" s="161" t="s">
        <v>437</v>
      </c>
      <c r="F65" s="161" t="s">
        <v>47</v>
      </c>
      <c r="G65" s="161" t="s">
        <v>438</v>
      </c>
      <c r="H65" s="162" t="s">
        <v>439</v>
      </c>
      <c r="I65" s="185">
        <f t="shared" ref="I65:I69" si="11">J65+R65+S65</f>
        <v>1350</v>
      </c>
      <c r="J65" s="185">
        <f>K65+L65+M65+N65+O65+P65+Q65</f>
        <v>1350</v>
      </c>
      <c r="K65" s="185">
        <v>1350</v>
      </c>
      <c r="L65" s="186"/>
      <c r="M65" s="185"/>
      <c r="N65" s="185"/>
      <c r="O65" s="185"/>
      <c r="P65" s="185"/>
      <c r="Q65" s="185"/>
      <c r="R65" s="185"/>
      <c r="S65" s="185"/>
      <c r="T65" s="185"/>
      <c r="U65" s="163">
        <v>4500</v>
      </c>
      <c r="V65" s="209" t="s">
        <v>440</v>
      </c>
      <c r="W65" s="200" t="s">
        <v>441</v>
      </c>
      <c r="X65" s="161" t="s">
        <v>442</v>
      </c>
      <c r="Y65" s="161" t="s">
        <v>443</v>
      </c>
      <c r="Z65" s="161"/>
    </row>
    <row r="66" s="139" customFormat="1" ht="247" customHeight="1" spans="1:26">
      <c r="A66" s="159">
        <v>55</v>
      </c>
      <c r="B66" s="166" t="s">
        <v>444</v>
      </c>
      <c r="C66" s="161" t="s">
        <v>445</v>
      </c>
      <c r="D66" s="163" t="s">
        <v>436</v>
      </c>
      <c r="E66" s="161" t="s">
        <v>446</v>
      </c>
      <c r="F66" s="161" t="s">
        <v>47</v>
      </c>
      <c r="G66" s="161" t="s">
        <v>447</v>
      </c>
      <c r="H66" s="162" t="s">
        <v>448</v>
      </c>
      <c r="I66" s="185">
        <f t="shared" si="11"/>
        <v>200</v>
      </c>
      <c r="J66" s="185">
        <f>K66+L66+M66+N66+O66+P66+Q66</f>
        <v>200</v>
      </c>
      <c r="K66" s="185"/>
      <c r="L66" s="186"/>
      <c r="M66" s="185"/>
      <c r="N66" s="185"/>
      <c r="O66" s="185"/>
      <c r="P66" s="185">
        <v>200</v>
      </c>
      <c r="Q66" s="185"/>
      <c r="R66" s="185"/>
      <c r="S66" s="185"/>
      <c r="T66" s="185"/>
      <c r="U66" s="163">
        <v>144</v>
      </c>
      <c r="V66" s="209" t="s">
        <v>449</v>
      </c>
      <c r="W66" s="224" t="s">
        <v>450</v>
      </c>
      <c r="X66" s="161" t="s">
        <v>451</v>
      </c>
      <c r="Y66" s="161" t="s">
        <v>452</v>
      </c>
      <c r="Z66" s="161"/>
    </row>
    <row r="67" s="139" customFormat="1" ht="384" customHeight="1" spans="1:26">
      <c r="A67" s="159">
        <v>56</v>
      </c>
      <c r="B67" s="166" t="s">
        <v>453</v>
      </c>
      <c r="C67" s="161" t="s">
        <v>454</v>
      </c>
      <c r="D67" s="163" t="s">
        <v>436</v>
      </c>
      <c r="E67" s="161" t="s">
        <v>446</v>
      </c>
      <c r="F67" s="161" t="s">
        <v>38</v>
      </c>
      <c r="G67" s="161" t="s">
        <v>455</v>
      </c>
      <c r="H67" s="231" t="s">
        <v>456</v>
      </c>
      <c r="I67" s="185">
        <f t="shared" si="11"/>
        <v>1694.78</v>
      </c>
      <c r="J67" s="185">
        <f>K67+L67+M67+N67+O67+P67+Q67</f>
        <v>1694.78</v>
      </c>
      <c r="K67" s="185">
        <v>1694.78</v>
      </c>
      <c r="L67" s="186"/>
      <c r="M67" s="185"/>
      <c r="N67" s="185"/>
      <c r="O67" s="185"/>
      <c r="P67" s="185"/>
      <c r="Q67" s="185"/>
      <c r="R67" s="185"/>
      <c r="S67" s="185"/>
      <c r="T67" s="185"/>
      <c r="U67" s="163">
        <v>47109</v>
      </c>
      <c r="V67" s="236" t="s">
        <v>457</v>
      </c>
      <c r="W67" s="237" t="s">
        <v>458</v>
      </c>
      <c r="X67" s="161" t="s">
        <v>112</v>
      </c>
      <c r="Y67" s="161" t="s">
        <v>113</v>
      </c>
      <c r="Z67" s="161"/>
    </row>
    <row r="68" s="138" customFormat="1" ht="48" customHeight="1" spans="1:26">
      <c r="A68" s="180" t="s">
        <v>459</v>
      </c>
      <c r="B68" s="180"/>
      <c r="C68" s="180"/>
      <c r="D68" s="180"/>
      <c r="E68" s="180"/>
      <c r="F68" s="180"/>
      <c r="G68" s="45"/>
      <c r="H68" s="45"/>
      <c r="I68" s="195">
        <f>SUM(I69:I70)</f>
        <v>380.5</v>
      </c>
      <c r="J68" s="195">
        <f t="shared" ref="J68:T68" si="12">SUM(J69:J70)</f>
        <v>220.5</v>
      </c>
      <c r="K68" s="195">
        <f t="shared" si="12"/>
        <v>220.5</v>
      </c>
      <c r="L68" s="195">
        <f t="shared" si="12"/>
        <v>0</v>
      </c>
      <c r="M68" s="195">
        <f t="shared" si="12"/>
        <v>0</v>
      </c>
      <c r="N68" s="195">
        <f t="shared" si="12"/>
        <v>0</v>
      </c>
      <c r="O68" s="195">
        <f t="shared" si="12"/>
        <v>0</v>
      </c>
      <c r="P68" s="195">
        <f t="shared" si="12"/>
        <v>0</v>
      </c>
      <c r="Q68" s="195">
        <f t="shared" si="12"/>
        <v>0</v>
      </c>
      <c r="R68" s="195">
        <f t="shared" si="12"/>
        <v>0</v>
      </c>
      <c r="S68" s="195">
        <f t="shared" si="12"/>
        <v>160</v>
      </c>
      <c r="T68" s="195">
        <f t="shared" si="12"/>
        <v>0</v>
      </c>
      <c r="U68" s="238">
        <v>3361</v>
      </c>
      <c r="V68" s="45"/>
      <c r="W68" s="45"/>
      <c r="X68" s="157"/>
      <c r="Y68" s="43"/>
      <c r="Z68" s="43"/>
    </row>
    <row r="69" s="139" customFormat="1" ht="165" customHeight="1" spans="1:26">
      <c r="A69" s="159">
        <v>57</v>
      </c>
      <c r="B69" s="166" t="s">
        <v>460</v>
      </c>
      <c r="C69" s="161" t="s">
        <v>461</v>
      </c>
      <c r="D69" s="161" t="s">
        <v>462</v>
      </c>
      <c r="E69" s="161" t="s">
        <v>462</v>
      </c>
      <c r="F69" s="161" t="s">
        <v>47</v>
      </c>
      <c r="G69" s="161" t="s">
        <v>463</v>
      </c>
      <c r="H69" s="162" t="s">
        <v>464</v>
      </c>
      <c r="I69" s="185">
        <f t="shared" si="11"/>
        <v>80.5</v>
      </c>
      <c r="J69" s="185">
        <f>K69+L69+M69+N69+O69+P69+Q69</f>
        <v>80.5</v>
      </c>
      <c r="K69" s="186">
        <v>80.5</v>
      </c>
      <c r="L69" s="186"/>
      <c r="M69" s="185"/>
      <c r="N69" s="185"/>
      <c r="O69" s="185"/>
      <c r="P69" s="185"/>
      <c r="Q69" s="185"/>
      <c r="R69" s="185"/>
      <c r="S69" s="185"/>
      <c r="T69" s="185"/>
      <c r="U69" s="163" t="s">
        <v>465</v>
      </c>
      <c r="V69" s="209" t="s">
        <v>466</v>
      </c>
      <c r="W69" s="166" t="s">
        <v>465</v>
      </c>
      <c r="X69" s="161" t="s">
        <v>467</v>
      </c>
      <c r="Y69" s="161" t="s">
        <v>468</v>
      </c>
      <c r="Z69" s="161"/>
    </row>
    <row r="70" s="140" customFormat="1" ht="255" customHeight="1" spans="1:26">
      <c r="A70" s="159">
        <v>58</v>
      </c>
      <c r="B70" s="159" t="s">
        <v>469</v>
      </c>
      <c r="C70" s="159" t="s">
        <v>470</v>
      </c>
      <c r="D70" s="161" t="s">
        <v>462</v>
      </c>
      <c r="E70" s="159" t="s">
        <v>471</v>
      </c>
      <c r="F70" s="159" t="s">
        <v>69</v>
      </c>
      <c r="G70" s="232" t="s">
        <v>472</v>
      </c>
      <c r="H70" s="233" t="s">
        <v>473</v>
      </c>
      <c r="I70" s="185">
        <f t="shared" ref="I70:I74" si="13">J70+R70+S70</f>
        <v>300</v>
      </c>
      <c r="J70" s="185">
        <f>K70+L70+M70+N70+O70+P70+Q70</f>
        <v>140</v>
      </c>
      <c r="K70" s="234">
        <v>140</v>
      </c>
      <c r="L70" s="191"/>
      <c r="M70" s="235"/>
      <c r="N70" s="191"/>
      <c r="O70" s="191"/>
      <c r="P70" s="191"/>
      <c r="Q70" s="214"/>
      <c r="R70" s="194"/>
      <c r="S70" s="192">
        <v>160</v>
      </c>
      <c r="T70" s="194"/>
      <c r="U70" s="239">
        <v>3361</v>
      </c>
      <c r="V70" s="240" t="s">
        <v>474</v>
      </c>
      <c r="W70" s="201" t="s">
        <v>475</v>
      </c>
      <c r="X70" s="159" t="s">
        <v>476</v>
      </c>
      <c r="Y70" s="161" t="s">
        <v>477</v>
      </c>
      <c r="Z70" s="161"/>
    </row>
    <row r="71" s="138" customFormat="1" ht="48" customHeight="1" spans="1:26">
      <c r="A71" s="180" t="s">
        <v>478</v>
      </c>
      <c r="B71" s="180"/>
      <c r="C71" s="180"/>
      <c r="D71" s="180"/>
      <c r="E71" s="180"/>
      <c r="F71" s="180"/>
      <c r="G71" s="45"/>
      <c r="H71" s="45"/>
      <c r="I71" s="195">
        <f>SUM(I72:I72)</f>
        <v>300</v>
      </c>
      <c r="J71" s="195">
        <f t="shared" ref="I71:T71" si="14">SUM(J72:J72)</f>
        <v>0</v>
      </c>
      <c r="K71" s="195">
        <f t="shared" si="14"/>
        <v>0</v>
      </c>
      <c r="L71" s="195">
        <f t="shared" si="14"/>
        <v>0</v>
      </c>
      <c r="M71" s="195">
        <f t="shared" si="14"/>
        <v>0</v>
      </c>
      <c r="N71" s="195">
        <f t="shared" si="14"/>
        <v>0</v>
      </c>
      <c r="O71" s="195">
        <f t="shared" si="14"/>
        <v>0</v>
      </c>
      <c r="P71" s="195">
        <f t="shared" si="14"/>
        <v>0</v>
      </c>
      <c r="Q71" s="195">
        <f t="shared" si="14"/>
        <v>0</v>
      </c>
      <c r="R71" s="195">
        <f t="shared" si="14"/>
        <v>0</v>
      </c>
      <c r="S71" s="195">
        <f t="shared" si="14"/>
        <v>300</v>
      </c>
      <c r="T71" s="195">
        <f t="shared" si="14"/>
        <v>0</v>
      </c>
      <c r="U71" s="216"/>
      <c r="V71" s="45"/>
      <c r="W71" s="45"/>
      <c r="X71" s="157"/>
      <c r="Y71" s="43"/>
      <c r="Z71" s="43"/>
    </row>
    <row r="72" s="139" customFormat="1" ht="247" customHeight="1" spans="1:26">
      <c r="A72" s="159">
        <v>59</v>
      </c>
      <c r="B72" s="166" t="s">
        <v>479</v>
      </c>
      <c r="C72" s="163" t="s">
        <v>480</v>
      </c>
      <c r="D72" s="163" t="s">
        <v>480</v>
      </c>
      <c r="E72" s="163" t="s">
        <v>480</v>
      </c>
      <c r="F72" s="163" t="s">
        <v>79</v>
      </c>
      <c r="G72" s="163" t="s">
        <v>193</v>
      </c>
      <c r="H72" s="170" t="s">
        <v>481</v>
      </c>
      <c r="I72" s="185">
        <f t="shared" si="13"/>
        <v>300</v>
      </c>
      <c r="J72" s="185">
        <f>K72+L72+M72+N72+O72+P72+Q72</f>
        <v>0</v>
      </c>
      <c r="K72" s="185"/>
      <c r="L72" s="186"/>
      <c r="M72" s="185"/>
      <c r="N72" s="185"/>
      <c r="O72" s="185"/>
      <c r="P72" s="185"/>
      <c r="Q72" s="185"/>
      <c r="R72" s="185"/>
      <c r="S72" s="192">
        <v>300</v>
      </c>
      <c r="T72" s="185"/>
      <c r="U72" s="163" t="s">
        <v>465</v>
      </c>
      <c r="V72" s="206" t="s">
        <v>482</v>
      </c>
      <c r="W72" s="166" t="s">
        <v>465</v>
      </c>
      <c r="X72" s="163" t="s">
        <v>483</v>
      </c>
      <c r="Y72" s="163" t="s">
        <v>484</v>
      </c>
      <c r="Z72" s="163"/>
    </row>
    <row r="73" s="138" customFormat="1" ht="48" customHeight="1" spans="1:26">
      <c r="A73" s="180" t="s">
        <v>485</v>
      </c>
      <c r="B73" s="180"/>
      <c r="C73" s="180"/>
      <c r="D73" s="180"/>
      <c r="E73" s="180"/>
      <c r="F73" s="180"/>
      <c r="G73" s="45"/>
      <c r="H73" s="45"/>
      <c r="I73" s="195">
        <f>SUM(I74)</f>
        <v>49.469</v>
      </c>
      <c r="J73" s="195">
        <f t="shared" ref="I73:U73" si="15">SUM(J74)</f>
        <v>49.469</v>
      </c>
      <c r="K73" s="195">
        <f t="shared" si="15"/>
        <v>0</v>
      </c>
      <c r="L73" s="195">
        <f t="shared" si="15"/>
        <v>0</v>
      </c>
      <c r="M73" s="195">
        <f t="shared" si="15"/>
        <v>0</v>
      </c>
      <c r="N73" s="195">
        <f t="shared" si="15"/>
        <v>49.469</v>
      </c>
      <c r="O73" s="195">
        <f t="shared" si="15"/>
        <v>0</v>
      </c>
      <c r="P73" s="195">
        <f t="shared" si="15"/>
        <v>0</v>
      </c>
      <c r="Q73" s="195">
        <f t="shared" si="15"/>
        <v>0</v>
      </c>
      <c r="R73" s="195">
        <f t="shared" si="15"/>
        <v>0</v>
      </c>
      <c r="S73" s="195">
        <f t="shared" si="15"/>
        <v>0</v>
      </c>
      <c r="T73" s="195">
        <f t="shared" si="15"/>
        <v>0</v>
      </c>
      <c r="U73" s="216">
        <f t="shared" si="15"/>
        <v>25618</v>
      </c>
      <c r="V73" s="45"/>
      <c r="W73" s="45"/>
      <c r="X73" s="157"/>
      <c r="Y73" s="43"/>
      <c r="Z73" s="43"/>
    </row>
    <row r="74" s="140" customFormat="1" ht="325" customHeight="1" spans="1:26">
      <c r="A74" s="159">
        <v>60</v>
      </c>
      <c r="B74" s="166" t="s">
        <v>486</v>
      </c>
      <c r="C74" s="163" t="s">
        <v>487</v>
      </c>
      <c r="D74" s="163" t="s">
        <v>488</v>
      </c>
      <c r="E74" s="163" t="s">
        <v>488</v>
      </c>
      <c r="F74" s="163" t="s">
        <v>79</v>
      </c>
      <c r="G74" s="163" t="s">
        <v>489</v>
      </c>
      <c r="H74" s="181" t="s">
        <v>490</v>
      </c>
      <c r="I74" s="185">
        <f t="shared" si="13"/>
        <v>49.469</v>
      </c>
      <c r="J74" s="185">
        <f>K74+L74+M74+N74+O74+P74+Q74</f>
        <v>49.469</v>
      </c>
      <c r="K74" s="185"/>
      <c r="L74" s="194"/>
      <c r="M74" s="194"/>
      <c r="N74" s="185">
        <v>49.469</v>
      </c>
      <c r="O74" s="194"/>
      <c r="P74" s="194"/>
      <c r="Q74" s="194"/>
      <c r="R74" s="194"/>
      <c r="S74" s="185"/>
      <c r="T74" s="194"/>
      <c r="U74" s="166">
        <v>25618</v>
      </c>
      <c r="V74" s="38" t="s">
        <v>491</v>
      </c>
      <c r="W74" s="172" t="s">
        <v>492</v>
      </c>
      <c r="X74" s="163" t="s">
        <v>493</v>
      </c>
      <c r="Y74" s="163" t="s">
        <v>494</v>
      </c>
      <c r="Z74" s="167"/>
    </row>
  </sheetData>
  <autoFilter xmlns:etc="http://www.wps.cn/officeDocument/2017/etCustomData" ref="A6:Z74" etc:filterBottomFollowUsedRange="0">
    <extLst/>
  </autoFilter>
  <mergeCells count="38">
    <mergeCell ref="A1:Z1"/>
    <mergeCell ref="A2:C2"/>
    <mergeCell ref="X2:Z2"/>
    <mergeCell ref="J3:T3"/>
    <mergeCell ref="J4:Q4"/>
    <mergeCell ref="K5:L5"/>
    <mergeCell ref="A7:H7"/>
    <mergeCell ref="A8:C8"/>
    <mergeCell ref="A43:C43"/>
    <mergeCell ref="A48:C48"/>
    <mergeCell ref="A64:C64"/>
    <mergeCell ref="A68:C68"/>
    <mergeCell ref="A71:C71"/>
    <mergeCell ref="A73:C73"/>
    <mergeCell ref="A3:A6"/>
    <mergeCell ref="B3:B6"/>
    <mergeCell ref="C3:C6"/>
    <mergeCell ref="D3:D6"/>
    <mergeCell ref="E3:E6"/>
    <mergeCell ref="F3:F6"/>
    <mergeCell ref="G3:G6"/>
    <mergeCell ref="H3:H6"/>
    <mergeCell ref="I3:I6"/>
    <mergeCell ref="J5:J6"/>
    <mergeCell ref="M5:M6"/>
    <mergeCell ref="N5:N6"/>
    <mergeCell ref="O5:O6"/>
    <mergeCell ref="P5:P6"/>
    <mergeCell ref="Q5:Q6"/>
    <mergeCell ref="R4:R6"/>
    <mergeCell ref="S4:S6"/>
    <mergeCell ref="T4:T6"/>
    <mergeCell ref="U3:U6"/>
    <mergeCell ref="V3:V6"/>
    <mergeCell ref="W3:W6"/>
    <mergeCell ref="X3:X6"/>
    <mergeCell ref="Y3:Y6"/>
    <mergeCell ref="Z3:Z6"/>
  </mergeCells>
  <conditionalFormatting sqref="C11">
    <cfRule type="duplicateValues" dxfId="0" priority="19"/>
  </conditionalFormatting>
  <conditionalFormatting sqref="C12">
    <cfRule type="duplicateValues" dxfId="0" priority="22"/>
  </conditionalFormatting>
  <conditionalFormatting sqref="C13">
    <cfRule type="duplicateValues" dxfId="0" priority="13"/>
  </conditionalFormatting>
  <conditionalFormatting sqref="C15">
    <cfRule type="duplicateValues" dxfId="0" priority="21"/>
  </conditionalFormatting>
  <conditionalFormatting sqref="C16">
    <cfRule type="duplicateValues" dxfId="0" priority="3"/>
  </conditionalFormatting>
  <conditionalFormatting sqref="C17">
    <cfRule type="duplicateValues" dxfId="0" priority="18"/>
  </conditionalFormatting>
  <conditionalFormatting sqref="C18">
    <cfRule type="duplicateValues" dxfId="0" priority="40"/>
  </conditionalFormatting>
  <conditionalFormatting sqref="H18">
    <cfRule type="duplicateValues" dxfId="0" priority="39"/>
  </conditionalFormatting>
  <conditionalFormatting sqref="C21">
    <cfRule type="duplicateValues" dxfId="0" priority="4"/>
  </conditionalFormatting>
  <conditionalFormatting sqref="C24">
    <cfRule type="duplicateValues" dxfId="0" priority="52"/>
  </conditionalFormatting>
  <conditionalFormatting sqref="C25">
    <cfRule type="duplicateValues" dxfId="0" priority="63"/>
  </conditionalFormatting>
  <conditionalFormatting sqref="V25">
    <cfRule type="duplicateValues" dxfId="0" priority="31"/>
  </conditionalFormatting>
  <conditionalFormatting sqref="W25">
    <cfRule type="duplicateValues" dxfId="0" priority="32"/>
  </conditionalFormatting>
  <conditionalFormatting sqref="C26">
    <cfRule type="duplicateValues" dxfId="0" priority="7"/>
  </conditionalFormatting>
  <conditionalFormatting sqref="C35">
    <cfRule type="duplicateValues" dxfId="0" priority="2"/>
  </conditionalFormatting>
  <conditionalFormatting sqref="C36">
    <cfRule type="duplicateValues" dxfId="0" priority="1"/>
  </conditionalFormatting>
  <conditionalFormatting sqref="C45">
    <cfRule type="duplicateValues" dxfId="0" priority="29"/>
  </conditionalFormatting>
  <conditionalFormatting sqref="C49">
    <cfRule type="duplicateValues" dxfId="0" priority="8"/>
  </conditionalFormatting>
  <conditionalFormatting sqref="C50">
    <cfRule type="duplicateValues" dxfId="0" priority="61"/>
  </conditionalFormatting>
  <conditionalFormatting sqref="C51">
    <cfRule type="duplicateValues" dxfId="0" priority="16"/>
  </conditionalFormatting>
  <conditionalFormatting sqref="C52">
    <cfRule type="duplicateValues" dxfId="0" priority="46"/>
  </conditionalFormatting>
  <conditionalFormatting sqref="C53">
    <cfRule type="duplicateValues" dxfId="0" priority="24"/>
  </conditionalFormatting>
  <conditionalFormatting sqref="C54">
    <cfRule type="duplicateValues" dxfId="0" priority="53"/>
  </conditionalFormatting>
  <conditionalFormatting sqref="C55">
    <cfRule type="duplicateValues" dxfId="0" priority="6"/>
  </conditionalFormatting>
  <conditionalFormatting sqref="C65">
    <cfRule type="duplicateValues" dxfId="0" priority="57"/>
  </conditionalFormatting>
  <conditionalFormatting sqref="C67">
    <cfRule type="duplicateValues" dxfId="0" priority="56"/>
  </conditionalFormatting>
  <conditionalFormatting sqref="C69">
    <cfRule type="duplicateValues" dxfId="0" priority="55"/>
  </conditionalFormatting>
  <conditionalFormatting sqref="C70">
    <cfRule type="duplicateValues" dxfId="0" priority="15"/>
  </conditionalFormatting>
  <conditionalFormatting sqref="C72">
    <cfRule type="duplicateValues" dxfId="0" priority="54"/>
  </conditionalFormatting>
  <conditionalFormatting sqref="Z72">
    <cfRule type="duplicateValues" dxfId="0" priority="14"/>
  </conditionalFormatting>
  <conditionalFormatting sqref="C9:C10">
    <cfRule type="duplicateValues" dxfId="0" priority="59"/>
  </conditionalFormatting>
  <conditionalFormatting sqref="C56:C60">
    <cfRule type="duplicateValues" dxfId="0" priority="20"/>
  </conditionalFormatting>
  <conditionalFormatting sqref="C14 C19 C22:C23">
    <cfRule type="duplicateValues" dxfId="0" priority="62"/>
  </conditionalFormatting>
  <conditionalFormatting sqref="C61:C63 C66">
    <cfRule type="duplicateValues" dxfId="0" priority="58"/>
  </conditionalFormatting>
  <pageMargins left="0.472222222222222" right="0" top="0.393055555555556" bottom="0.354166666666667" header="0.5" footer="0.5"/>
  <pageSetup paperSize="8" scale="3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8"/>
  <sheetViews>
    <sheetView zoomScale="40" zoomScaleNormal="40" workbookViewId="0">
      <selection activeCell="J12" sqref="J12"/>
    </sheetView>
  </sheetViews>
  <sheetFormatPr defaultColWidth="7" defaultRowHeight="28.2"/>
  <cols>
    <col min="1" max="1" width="9.27777777777778" style="12" customWidth="1"/>
    <col min="2" max="2" width="15.8333333333333" style="2" customWidth="1"/>
    <col min="3" max="3" width="26.0555555555556" style="2" customWidth="1"/>
    <col min="4" max="4" width="10.3333333333333" style="2" customWidth="1"/>
    <col min="5" max="5" width="11.2222222222222" style="2" customWidth="1"/>
    <col min="6" max="6" width="7.22222222222222" style="2" customWidth="1"/>
    <col min="7" max="7" width="34.1666666666667" style="2" customWidth="1"/>
    <col min="8" max="8" width="93.6111111111111" style="2" customWidth="1"/>
    <col min="9" max="9" width="13.1111111111111" style="2" customWidth="1"/>
    <col min="10" max="10" width="15" style="2" customWidth="1"/>
    <col min="11" max="12" width="18.6111111111111" style="2" customWidth="1"/>
    <col min="13" max="14" width="15.8333333333333" style="2" customWidth="1"/>
    <col min="15" max="15" width="13.1111111111111" style="2" customWidth="1"/>
    <col min="16" max="16" width="13.8888888888889" style="2" customWidth="1"/>
    <col min="17" max="17" width="13.6111111111111" style="2" customWidth="1"/>
    <col min="18" max="18" width="14.7222222222222" style="2" customWidth="1"/>
    <col min="19" max="19" width="15.8333333333333" style="2" customWidth="1"/>
    <col min="20" max="21" width="13.6111111111111" style="2" customWidth="1"/>
    <col min="22" max="22" width="14.7777777777778" style="2" customWidth="1"/>
    <col min="23" max="23" width="18.3333333333333" style="2" customWidth="1"/>
    <col min="24" max="24" width="27.7777777777778" style="2" customWidth="1"/>
    <col min="25" max="25" width="23.3333333333333" style="2" customWidth="1"/>
    <col min="26" max="26" width="85.5555555555556" style="2" customWidth="1"/>
    <col min="27" max="27" width="22.5" style="2" customWidth="1"/>
    <col min="28" max="28" width="19.4444444444444" style="2" customWidth="1"/>
    <col min="29" max="29" width="24.4444444444444" style="2" customWidth="1"/>
    <col min="30" max="16384" width="7" style="13"/>
  </cols>
  <sheetData>
    <row r="1" s="1" customFormat="1" ht="66" customHeight="1" spans="1:29">
      <c r="A1" s="14" t="s">
        <v>495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row>
    <row r="2" s="2" customFormat="1" ht="43" customHeight="1" spans="1:29">
      <c r="A2" s="16" t="s">
        <v>496</v>
      </c>
      <c r="B2" s="17"/>
      <c r="C2" s="17"/>
      <c r="D2" s="17"/>
      <c r="E2" s="17"/>
      <c r="F2" s="17"/>
      <c r="G2" s="17"/>
      <c r="H2" s="18"/>
      <c r="I2" s="18"/>
      <c r="J2" s="18"/>
      <c r="K2" s="18"/>
      <c r="L2" s="18"/>
      <c r="M2" s="18"/>
      <c r="N2" s="18"/>
      <c r="O2" s="18"/>
      <c r="P2" s="18"/>
      <c r="Q2" s="18"/>
      <c r="R2" s="18"/>
      <c r="S2" s="18"/>
      <c r="T2" s="18"/>
      <c r="U2" s="18"/>
      <c r="V2" s="18"/>
      <c r="W2" s="18"/>
      <c r="X2" s="18"/>
      <c r="Y2" s="106" t="s">
        <v>497</v>
      </c>
      <c r="Z2" s="106"/>
      <c r="AA2" s="106"/>
      <c r="AB2" s="106"/>
      <c r="AC2" s="106"/>
    </row>
    <row r="3" s="3" customFormat="1" ht="46" customHeight="1" spans="1:29">
      <c r="A3" s="19" t="s">
        <v>3</v>
      </c>
      <c r="B3" s="19" t="s">
        <v>4</v>
      </c>
      <c r="C3" s="19" t="s">
        <v>5</v>
      </c>
      <c r="D3" s="19" t="s">
        <v>498</v>
      </c>
      <c r="E3" s="19" t="s">
        <v>7</v>
      </c>
      <c r="F3" s="19" t="s">
        <v>8</v>
      </c>
      <c r="G3" s="19" t="s">
        <v>499</v>
      </c>
      <c r="H3" s="19" t="s">
        <v>500</v>
      </c>
      <c r="I3" s="19" t="s">
        <v>501</v>
      </c>
      <c r="J3" s="19" t="s">
        <v>502</v>
      </c>
      <c r="K3" s="69" t="s">
        <v>503</v>
      </c>
      <c r="L3" s="69"/>
      <c r="M3" s="69"/>
      <c r="N3" s="69"/>
      <c r="O3" s="69"/>
      <c r="P3" s="69"/>
      <c r="Q3" s="69"/>
      <c r="R3" s="69"/>
      <c r="S3" s="69"/>
      <c r="T3" s="69"/>
      <c r="U3" s="69"/>
      <c r="V3" s="69"/>
      <c r="W3" s="19" t="s">
        <v>504</v>
      </c>
      <c r="X3" s="19" t="s">
        <v>505</v>
      </c>
      <c r="Y3" s="19" t="s">
        <v>17</v>
      </c>
      <c r="Z3" s="19" t="s">
        <v>506</v>
      </c>
      <c r="AA3" s="19" t="s">
        <v>507</v>
      </c>
      <c r="AB3" s="19" t="s">
        <v>508</v>
      </c>
      <c r="AC3" s="19" t="s">
        <v>509</v>
      </c>
    </row>
    <row r="4" s="3" customFormat="1" ht="46" customHeight="1" spans="1:29">
      <c r="A4" s="20"/>
      <c r="B4" s="20"/>
      <c r="C4" s="20"/>
      <c r="D4" s="20"/>
      <c r="E4" s="20"/>
      <c r="F4" s="20"/>
      <c r="G4" s="20"/>
      <c r="H4" s="20"/>
      <c r="I4" s="20"/>
      <c r="J4" s="20"/>
      <c r="K4" s="19" t="s">
        <v>11</v>
      </c>
      <c r="L4" s="69" t="s">
        <v>510</v>
      </c>
      <c r="M4" s="69"/>
      <c r="N4" s="69"/>
      <c r="O4" s="69"/>
      <c r="P4" s="69"/>
      <c r="Q4" s="69"/>
      <c r="R4" s="69"/>
      <c r="S4" s="69"/>
      <c r="T4" s="19" t="s">
        <v>511</v>
      </c>
      <c r="U4" s="19" t="s">
        <v>21</v>
      </c>
      <c r="V4" s="19" t="s">
        <v>512</v>
      </c>
      <c r="W4" s="20"/>
      <c r="X4" s="20"/>
      <c r="Y4" s="20"/>
      <c r="Z4" s="20"/>
      <c r="AA4" s="20"/>
      <c r="AB4" s="20"/>
      <c r="AC4" s="20"/>
    </row>
    <row r="5" s="3" customFormat="1" ht="72" customHeight="1" spans="1:29">
      <c r="A5" s="20"/>
      <c r="B5" s="20"/>
      <c r="C5" s="20"/>
      <c r="D5" s="20"/>
      <c r="E5" s="20"/>
      <c r="F5" s="20"/>
      <c r="G5" s="20"/>
      <c r="H5" s="20"/>
      <c r="I5" s="20"/>
      <c r="J5" s="20"/>
      <c r="K5" s="20"/>
      <c r="L5" s="19" t="s">
        <v>23</v>
      </c>
      <c r="M5" s="70" t="s">
        <v>513</v>
      </c>
      <c r="N5" s="71"/>
      <c r="O5" s="19" t="s">
        <v>514</v>
      </c>
      <c r="P5" s="19" t="s">
        <v>515</v>
      </c>
      <c r="Q5" s="19" t="s">
        <v>516</v>
      </c>
      <c r="R5" s="19" t="s">
        <v>517</v>
      </c>
      <c r="S5" s="19" t="s">
        <v>518</v>
      </c>
      <c r="T5" s="20"/>
      <c r="U5" s="20"/>
      <c r="V5" s="20"/>
      <c r="W5" s="20"/>
      <c r="X5" s="20"/>
      <c r="Y5" s="20"/>
      <c r="Z5" s="20"/>
      <c r="AA5" s="20"/>
      <c r="AB5" s="20"/>
      <c r="AC5" s="20"/>
    </row>
    <row r="6" s="3" customFormat="1" ht="60" customHeight="1" spans="1:29">
      <c r="A6" s="21"/>
      <c r="B6" s="21"/>
      <c r="C6" s="21"/>
      <c r="D6" s="21"/>
      <c r="E6" s="21"/>
      <c r="F6" s="21"/>
      <c r="G6" s="21"/>
      <c r="H6" s="21"/>
      <c r="I6" s="21"/>
      <c r="J6" s="21"/>
      <c r="K6" s="21"/>
      <c r="L6" s="21"/>
      <c r="M6" s="72" t="s">
        <v>30</v>
      </c>
      <c r="N6" s="73" t="s">
        <v>31</v>
      </c>
      <c r="O6" s="21"/>
      <c r="P6" s="21"/>
      <c r="Q6" s="21"/>
      <c r="R6" s="21"/>
      <c r="S6" s="21"/>
      <c r="T6" s="21"/>
      <c r="U6" s="21"/>
      <c r="V6" s="21"/>
      <c r="W6" s="21"/>
      <c r="X6" s="21"/>
      <c r="Y6" s="21"/>
      <c r="Z6" s="21"/>
      <c r="AA6" s="21"/>
      <c r="AB6" s="21"/>
      <c r="AC6" s="21"/>
    </row>
    <row r="7" s="4" customFormat="1" ht="56" customHeight="1" spans="1:29">
      <c r="A7" s="22" t="s">
        <v>519</v>
      </c>
      <c r="B7" s="23"/>
      <c r="C7" s="23"/>
      <c r="D7" s="23"/>
      <c r="E7" s="23"/>
      <c r="F7" s="23"/>
      <c r="G7" s="23"/>
      <c r="H7" s="24"/>
      <c r="I7" s="26"/>
      <c r="J7" s="74"/>
      <c r="K7" s="75">
        <f>K8+K41+K46+K72+K68+K75+K77</f>
        <v>66149.52218</v>
      </c>
      <c r="L7" s="75">
        <f t="shared" ref="L7:V7" si="0">L8+L41+L46+L72+L68+L75+L77</f>
        <v>61219.52218</v>
      </c>
      <c r="M7" s="75">
        <f t="shared" si="0"/>
        <v>32078.73</v>
      </c>
      <c r="N7" s="75">
        <f t="shared" si="0"/>
        <v>24780.32318</v>
      </c>
      <c r="O7" s="75">
        <f t="shared" si="0"/>
        <v>1690</v>
      </c>
      <c r="P7" s="75">
        <f t="shared" si="0"/>
        <v>2005.469</v>
      </c>
      <c r="Q7" s="75">
        <f t="shared" si="0"/>
        <v>0</v>
      </c>
      <c r="R7" s="75">
        <f t="shared" si="0"/>
        <v>585</v>
      </c>
      <c r="S7" s="75">
        <f t="shared" si="0"/>
        <v>80</v>
      </c>
      <c r="T7" s="75">
        <f t="shared" si="0"/>
        <v>3000</v>
      </c>
      <c r="U7" s="75">
        <f t="shared" si="0"/>
        <v>630</v>
      </c>
      <c r="V7" s="75">
        <f t="shared" si="0"/>
        <v>1000</v>
      </c>
      <c r="W7" s="75"/>
      <c r="X7" s="75"/>
      <c r="Y7" s="75"/>
      <c r="Z7" s="23"/>
      <c r="AA7" s="23"/>
      <c r="AB7" s="23"/>
      <c r="AC7" s="107"/>
    </row>
    <row r="8" s="5" customFormat="1" ht="56" customHeight="1" spans="1:29">
      <c r="A8" s="22" t="s">
        <v>520</v>
      </c>
      <c r="B8" s="25" t="s">
        <v>521</v>
      </c>
      <c r="C8" s="25"/>
      <c r="D8" s="25"/>
      <c r="E8" s="25"/>
      <c r="F8" s="25"/>
      <c r="G8" s="23"/>
      <c r="H8" s="26"/>
      <c r="I8" s="26"/>
      <c r="J8" s="76"/>
      <c r="K8" s="75">
        <f>SUM(K9:K40)</f>
        <v>33893.92118</v>
      </c>
      <c r="L8" s="75">
        <f t="shared" ref="L8:V8" si="1">SUM(L9:L40)</f>
        <v>33493.92118</v>
      </c>
      <c r="M8" s="75">
        <f t="shared" si="1"/>
        <v>16873.59</v>
      </c>
      <c r="N8" s="75">
        <f t="shared" si="1"/>
        <v>14784.33118</v>
      </c>
      <c r="O8" s="75">
        <f t="shared" si="1"/>
        <v>0</v>
      </c>
      <c r="P8" s="75">
        <f t="shared" si="1"/>
        <v>1756</v>
      </c>
      <c r="Q8" s="75">
        <f t="shared" si="1"/>
        <v>0</v>
      </c>
      <c r="R8" s="75">
        <f t="shared" si="1"/>
        <v>0</v>
      </c>
      <c r="S8" s="75">
        <f t="shared" si="1"/>
        <v>80</v>
      </c>
      <c r="T8" s="75">
        <f t="shared" si="1"/>
        <v>0</v>
      </c>
      <c r="U8" s="75">
        <f t="shared" si="1"/>
        <v>400</v>
      </c>
      <c r="V8" s="75">
        <f t="shared" si="1"/>
        <v>0</v>
      </c>
      <c r="W8" s="75"/>
      <c r="X8" s="75"/>
      <c r="Y8" s="23"/>
      <c r="Z8" s="23"/>
      <c r="AA8" s="23"/>
      <c r="AB8" s="23"/>
      <c r="AC8" s="23"/>
    </row>
    <row r="9" s="6" customFormat="1" ht="198" customHeight="1" spans="1:29">
      <c r="A9" s="27">
        <v>1</v>
      </c>
      <c r="B9" s="27" t="s">
        <v>34</v>
      </c>
      <c r="C9" s="28" t="s">
        <v>522</v>
      </c>
      <c r="D9" s="29" t="s">
        <v>523</v>
      </c>
      <c r="E9" s="29" t="s">
        <v>524</v>
      </c>
      <c r="F9" s="29" t="s">
        <v>525</v>
      </c>
      <c r="G9" s="30" t="s">
        <v>526</v>
      </c>
      <c r="H9" s="31" t="s">
        <v>527</v>
      </c>
      <c r="I9" s="77" t="s">
        <v>528</v>
      </c>
      <c r="J9" s="78">
        <v>33.137</v>
      </c>
      <c r="K9" s="77">
        <f>L9+T9+U9+V9</f>
        <v>4475.48</v>
      </c>
      <c r="L9" s="77">
        <f>SUM(M9:S9)</f>
        <v>4475.48</v>
      </c>
      <c r="M9" s="77">
        <v>2475.48</v>
      </c>
      <c r="N9" s="77">
        <v>2000</v>
      </c>
      <c r="O9" s="78"/>
      <c r="P9" s="78"/>
      <c r="Q9" s="78"/>
      <c r="R9" s="78"/>
      <c r="S9" s="78"/>
      <c r="T9" s="78"/>
      <c r="U9" s="78"/>
      <c r="V9" s="78"/>
      <c r="W9" s="85" t="s">
        <v>529</v>
      </c>
      <c r="X9" s="93" t="s">
        <v>530</v>
      </c>
      <c r="Y9" s="93" t="s">
        <v>531</v>
      </c>
      <c r="Z9" s="108" t="s">
        <v>532</v>
      </c>
      <c r="AA9" s="85"/>
      <c r="AB9" s="85"/>
      <c r="AC9" s="78"/>
    </row>
    <row r="10" s="7" customFormat="1" ht="98" customHeight="1" spans="1:29">
      <c r="A10" s="27">
        <v>2</v>
      </c>
      <c r="B10" s="27" t="s">
        <v>45</v>
      </c>
      <c r="C10" s="28" t="s">
        <v>533</v>
      </c>
      <c r="D10" s="29" t="s">
        <v>523</v>
      </c>
      <c r="E10" s="29" t="s">
        <v>524</v>
      </c>
      <c r="F10" s="29" t="s">
        <v>534</v>
      </c>
      <c r="G10" s="29" t="s">
        <v>535</v>
      </c>
      <c r="H10" s="32" t="s">
        <v>536</v>
      </c>
      <c r="I10" s="77" t="s">
        <v>528</v>
      </c>
      <c r="J10" s="78">
        <v>40</v>
      </c>
      <c r="K10" s="77">
        <f t="shared" ref="K10:K40" si="2">L10+T10+U10+V10</f>
        <v>4063.01</v>
      </c>
      <c r="L10" s="77">
        <f t="shared" ref="L10:L40" si="3">SUM(M10:S10)</f>
        <v>4063.01</v>
      </c>
      <c r="M10" s="77">
        <v>4063.01</v>
      </c>
      <c r="N10" s="77"/>
      <c r="O10" s="79"/>
      <c r="P10" s="79"/>
      <c r="Q10" s="79"/>
      <c r="R10" s="79"/>
      <c r="S10" s="79"/>
      <c r="T10" s="94"/>
      <c r="U10" s="94"/>
      <c r="V10" s="94"/>
      <c r="W10" s="85" t="s">
        <v>529</v>
      </c>
      <c r="X10" s="93" t="s">
        <v>530</v>
      </c>
      <c r="Y10" s="93" t="s">
        <v>531</v>
      </c>
      <c r="Z10" s="108" t="s">
        <v>537</v>
      </c>
      <c r="AA10" s="109"/>
      <c r="AB10" s="109"/>
      <c r="AC10" s="109"/>
    </row>
    <row r="11" s="7" customFormat="1" ht="157" customHeight="1" spans="1:29">
      <c r="A11" s="27">
        <v>3</v>
      </c>
      <c r="B11" s="27" t="s">
        <v>56</v>
      </c>
      <c r="C11" s="29" t="s">
        <v>538</v>
      </c>
      <c r="D11" s="33" t="s">
        <v>523</v>
      </c>
      <c r="E11" s="29" t="s">
        <v>524</v>
      </c>
      <c r="F11" s="29" t="s">
        <v>534</v>
      </c>
      <c r="G11" s="28" t="s">
        <v>539</v>
      </c>
      <c r="H11" s="34" t="s">
        <v>540</v>
      </c>
      <c r="I11" s="77" t="s">
        <v>528</v>
      </c>
      <c r="J11" s="78">
        <f>4.2+6.3</f>
        <v>10.5</v>
      </c>
      <c r="K11" s="77">
        <f t="shared" si="2"/>
        <v>397</v>
      </c>
      <c r="L11" s="77">
        <f t="shared" si="3"/>
        <v>397</v>
      </c>
      <c r="M11" s="77"/>
      <c r="N11" s="78"/>
      <c r="O11" s="78"/>
      <c r="P11" s="78">
        <v>397</v>
      </c>
      <c r="Q11" s="78"/>
      <c r="R11" s="78"/>
      <c r="S11" s="78"/>
      <c r="T11" s="78"/>
      <c r="U11" s="78"/>
      <c r="V11" s="78"/>
      <c r="W11" s="93" t="s">
        <v>541</v>
      </c>
      <c r="X11" s="93" t="s">
        <v>542</v>
      </c>
      <c r="Y11" s="105" t="s">
        <v>543</v>
      </c>
      <c r="Z11" s="108" t="s">
        <v>544</v>
      </c>
      <c r="AA11" s="109"/>
      <c r="AB11" s="109"/>
      <c r="AC11" s="109"/>
    </row>
    <row r="12" s="7" customFormat="1" ht="133" customHeight="1" spans="1:29">
      <c r="A12" s="27">
        <v>4</v>
      </c>
      <c r="B12" s="35" t="s">
        <v>65</v>
      </c>
      <c r="C12" s="36" t="s">
        <v>545</v>
      </c>
      <c r="D12" s="27" t="s">
        <v>546</v>
      </c>
      <c r="E12" s="27" t="s">
        <v>547</v>
      </c>
      <c r="F12" s="27" t="s">
        <v>548</v>
      </c>
      <c r="G12" s="37" t="s">
        <v>549</v>
      </c>
      <c r="H12" s="38" t="s">
        <v>550</v>
      </c>
      <c r="I12" s="77" t="s">
        <v>528</v>
      </c>
      <c r="J12" s="78">
        <v>4.515</v>
      </c>
      <c r="K12" s="77">
        <f t="shared" si="2"/>
        <v>1359</v>
      </c>
      <c r="L12" s="77">
        <f t="shared" si="3"/>
        <v>1359</v>
      </c>
      <c r="M12" s="77"/>
      <c r="N12" s="61"/>
      <c r="O12" s="80"/>
      <c r="P12" s="61">
        <v>1359</v>
      </c>
      <c r="Q12" s="80"/>
      <c r="R12" s="80"/>
      <c r="S12" s="95"/>
      <c r="T12" s="95"/>
      <c r="U12" s="95"/>
      <c r="V12" s="96"/>
      <c r="W12" s="93" t="s">
        <v>541</v>
      </c>
      <c r="X12" s="97" t="s">
        <v>551</v>
      </c>
      <c r="Y12" s="110" t="s">
        <v>552</v>
      </c>
      <c r="Z12" s="108" t="s">
        <v>553</v>
      </c>
      <c r="AA12" s="109"/>
      <c r="AB12" s="109"/>
      <c r="AC12" s="109"/>
    </row>
    <row r="13" s="7" customFormat="1" ht="204" customHeight="1" spans="1:29">
      <c r="A13" s="27">
        <v>5</v>
      </c>
      <c r="B13" s="35" t="s">
        <v>76</v>
      </c>
      <c r="C13" s="36" t="s">
        <v>554</v>
      </c>
      <c r="D13" s="28" t="s">
        <v>523</v>
      </c>
      <c r="E13" s="28" t="s">
        <v>524</v>
      </c>
      <c r="F13" s="36" t="s">
        <v>534</v>
      </c>
      <c r="G13" s="39" t="s">
        <v>555</v>
      </c>
      <c r="H13" s="38" t="s">
        <v>556</v>
      </c>
      <c r="I13" s="77" t="s">
        <v>528</v>
      </c>
      <c r="J13" s="78">
        <v>14</v>
      </c>
      <c r="K13" s="77">
        <f t="shared" si="2"/>
        <v>2260</v>
      </c>
      <c r="L13" s="77">
        <f t="shared" si="3"/>
        <v>2260</v>
      </c>
      <c r="M13" s="77">
        <v>1060</v>
      </c>
      <c r="N13" s="77">
        <v>1200</v>
      </c>
      <c r="O13" s="81"/>
      <c r="P13" s="77"/>
      <c r="Q13" s="77"/>
      <c r="R13" s="77"/>
      <c r="S13" s="77"/>
      <c r="T13" s="77"/>
      <c r="U13" s="77"/>
      <c r="V13" s="77"/>
      <c r="W13" s="85" t="s">
        <v>557</v>
      </c>
      <c r="X13" s="98" t="s">
        <v>558</v>
      </c>
      <c r="Y13" s="98" t="s">
        <v>559</v>
      </c>
      <c r="Z13" s="111" t="s">
        <v>560</v>
      </c>
      <c r="AA13" s="109"/>
      <c r="AB13" s="109"/>
      <c r="AC13" s="109"/>
    </row>
    <row r="14" s="7" customFormat="1" ht="210" customHeight="1" spans="1:29">
      <c r="A14" s="27">
        <v>6</v>
      </c>
      <c r="B14" s="35" t="s">
        <v>561</v>
      </c>
      <c r="C14" s="40" t="s">
        <v>562</v>
      </c>
      <c r="D14" s="29" t="s">
        <v>523</v>
      </c>
      <c r="E14" s="29" t="s">
        <v>524</v>
      </c>
      <c r="F14" s="29" t="s">
        <v>534</v>
      </c>
      <c r="G14" s="29" t="s">
        <v>563</v>
      </c>
      <c r="H14" s="41" t="s">
        <v>564</v>
      </c>
      <c r="I14" s="77" t="s">
        <v>528</v>
      </c>
      <c r="J14" s="78">
        <v>8</v>
      </c>
      <c r="K14" s="77">
        <f t="shared" si="2"/>
        <v>561</v>
      </c>
      <c r="L14" s="77">
        <f t="shared" si="3"/>
        <v>561</v>
      </c>
      <c r="M14" s="77"/>
      <c r="N14" s="77">
        <v>561</v>
      </c>
      <c r="O14" s="81"/>
      <c r="P14" s="77"/>
      <c r="Q14" s="77"/>
      <c r="R14" s="77"/>
      <c r="S14" s="77"/>
      <c r="T14" s="77"/>
      <c r="U14" s="77"/>
      <c r="V14" s="77"/>
      <c r="W14" s="85" t="s">
        <v>557</v>
      </c>
      <c r="X14" s="99" t="s">
        <v>542</v>
      </c>
      <c r="Y14" s="99" t="s">
        <v>565</v>
      </c>
      <c r="Z14" s="111" t="s">
        <v>566</v>
      </c>
      <c r="AA14" s="109"/>
      <c r="AB14" s="109"/>
      <c r="AC14" s="109"/>
    </row>
    <row r="15" s="7" customFormat="1" ht="175" customHeight="1" spans="1:29">
      <c r="A15" s="27">
        <v>7</v>
      </c>
      <c r="B15" s="27" t="s">
        <v>86</v>
      </c>
      <c r="C15" s="29" t="s">
        <v>567</v>
      </c>
      <c r="D15" s="29" t="s">
        <v>523</v>
      </c>
      <c r="E15" s="29" t="s">
        <v>524</v>
      </c>
      <c r="F15" s="29" t="s">
        <v>568</v>
      </c>
      <c r="G15" s="29" t="s">
        <v>569</v>
      </c>
      <c r="H15" s="31" t="s">
        <v>570</v>
      </c>
      <c r="I15" s="77" t="s">
        <v>528</v>
      </c>
      <c r="J15" s="78">
        <f>3+2.9+1.1</f>
        <v>7</v>
      </c>
      <c r="K15" s="77">
        <f t="shared" si="2"/>
        <v>1675</v>
      </c>
      <c r="L15" s="77">
        <f t="shared" si="3"/>
        <v>1675</v>
      </c>
      <c r="M15" s="77">
        <v>1675</v>
      </c>
      <c r="N15" s="78"/>
      <c r="O15" s="78"/>
      <c r="P15" s="78"/>
      <c r="Q15" s="78"/>
      <c r="R15" s="78"/>
      <c r="S15" s="78"/>
      <c r="T15" s="78"/>
      <c r="U15" s="78"/>
      <c r="V15" s="78"/>
      <c r="W15" s="85" t="s">
        <v>557</v>
      </c>
      <c r="X15" s="82" t="s">
        <v>551</v>
      </c>
      <c r="Y15" s="82" t="s">
        <v>571</v>
      </c>
      <c r="Z15" s="108" t="s">
        <v>572</v>
      </c>
      <c r="AA15" s="109"/>
      <c r="AB15" s="109"/>
      <c r="AC15" s="109"/>
    </row>
    <row r="16" s="7" customFormat="1" ht="148" customHeight="1" spans="1:29">
      <c r="A16" s="27">
        <v>8</v>
      </c>
      <c r="B16" s="35" t="s">
        <v>105</v>
      </c>
      <c r="C16" s="36" t="s">
        <v>573</v>
      </c>
      <c r="D16" s="36" t="s">
        <v>523</v>
      </c>
      <c r="E16" s="36" t="s">
        <v>574</v>
      </c>
      <c r="F16" s="36" t="s">
        <v>534</v>
      </c>
      <c r="G16" s="42" t="s">
        <v>575</v>
      </c>
      <c r="H16" s="43" t="s">
        <v>576</v>
      </c>
      <c r="I16" s="82" t="s">
        <v>577</v>
      </c>
      <c r="J16" s="78">
        <v>1600</v>
      </c>
      <c r="K16" s="77">
        <f t="shared" si="2"/>
        <v>300</v>
      </c>
      <c r="L16" s="77">
        <f t="shared" si="3"/>
        <v>300</v>
      </c>
      <c r="M16" s="77">
        <v>300</v>
      </c>
      <c r="N16" s="77"/>
      <c r="O16" s="78"/>
      <c r="P16" s="78"/>
      <c r="Q16" s="78"/>
      <c r="R16" s="78"/>
      <c r="S16" s="78"/>
      <c r="T16" s="78"/>
      <c r="U16" s="78"/>
      <c r="V16" s="78"/>
      <c r="W16" s="85" t="s">
        <v>529</v>
      </c>
      <c r="X16" s="93" t="s">
        <v>578</v>
      </c>
      <c r="Y16" s="93" t="s">
        <v>579</v>
      </c>
      <c r="Z16" s="112" t="s">
        <v>580</v>
      </c>
      <c r="AA16" s="109"/>
      <c r="AB16" s="109"/>
      <c r="AC16" s="109"/>
    </row>
    <row r="17" s="7" customFormat="1" ht="267" customHeight="1" spans="1:29">
      <c r="A17" s="27">
        <v>9</v>
      </c>
      <c r="B17" s="35" t="s">
        <v>581</v>
      </c>
      <c r="C17" s="37" t="s">
        <v>582</v>
      </c>
      <c r="D17" s="37" t="s">
        <v>523</v>
      </c>
      <c r="E17" s="37" t="s">
        <v>583</v>
      </c>
      <c r="F17" s="37" t="s">
        <v>534</v>
      </c>
      <c r="G17" s="36" t="s">
        <v>584</v>
      </c>
      <c r="H17" s="38" t="s">
        <v>585</v>
      </c>
      <c r="I17" s="83" t="s">
        <v>586</v>
      </c>
      <c r="J17" s="78">
        <v>4045</v>
      </c>
      <c r="K17" s="77">
        <f t="shared" si="2"/>
        <v>1979.1</v>
      </c>
      <c r="L17" s="77">
        <f t="shared" si="3"/>
        <v>1679.1</v>
      </c>
      <c r="M17" s="77">
        <v>679.1</v>
      </c>
      <c r="N17" s="77">
        <v>1000</v>
      </c>
      <c r="O17" s="77"/>
      <c r="P17" s="77"/>
      <c r="Q17" s="77"/>
      <c r="R17" s="77"/>
      <c r="S17" s="77"/>
      <c r="T17" s="77"/>
      <c r="U17" s="78">
        <v>300</v>
      </c>
      <c r="V17" s="78"/>
      <c r="W17" s="78" t="s">
        <v>587</v>
      </c>
      <c r="X17" s="93" t="s">
        <v>558</v>
      </c>
      <c r="Y17" s="93" t="s">
        <v>588</v>
      </c>
      <c r="Z17" s="112" t="s">
        <v>589</v>
      </c>
      <c r="AA17" s="109"/>
      <c r="AB17" s="109"/>
      <c r="AC17" s="109"/>
    </row>
    <row r="18" s="7" customFormat="1" ht="361" customHeight="1" spans="1:29">
      <c r="A18" s="27">
        <v>10</v>
      </c>
      <c r="B18" s="35" t="s">
        <v>122</v>
      </c>
      <c r="C18" s="36" t="s">
        <v>590</v>
      </c>
      <c r="D18" s="36" t="s">
        <v>523</v>
      </c>
      <c r="E18" s="37" t="s">
        <v>583</v>
      </c>
      <c r="F18" s="36" t="s">
        <v>534</v>
      </c>
      <c r="G18" s="44" t="s">
        <v>591</v>
      </c>
      <c r="H18" s="45" t="s">
        <v>592</v>
      </c>
      <c r="I18" s="84" t="s">
        <v>593</v>
      </c>
      <c r="J18" s="78">
        <v>3900</v>
      </c>
      <c r="K18" s="77">
        <f t="shared" si="2"/>
        <v>1650</v>
      </c>
      <c r="L18" s="77">
        <f t="shared" si="3"/>
        <v>1570</v>
      </c>
      <c r="M18" s="77">
        <v>1570</v>
      </c>
      <c r="N18" s="78"/>
      <c r="O18" s="78"/>
      <c r="P18" s="78"/>
      <c r="Q18" s="78"/>
      <c r="R18" s="78"/>
      <c r="S18" s="78"/>
      <c r="T18" s="78"/>
      <c r="U18" s="78">
        <v>80</v>
      </c>
      <c r="V18" s="78"/>
      <c r="W18" s="78" t="s">
        <v>587</v>
      </c>
      <c r="X18" s="93" t="s">
        <v>594</v>
      </c>
      <c r="Y18" s="93" t="s">
        <v>595</v>
      </c>
      <c r="Z18" s="108" t="s">
        <v>596</v>
      </c>
      <c r="AA18" s="109"/>
      <c r="AB18" s="109"/>
      <c r="AC18" s="109"/>
    </row>
    <row r="19" s="7" customFormat="1" ht="174" customHeight="1" spans="1:29">
      <c r="A19" s="27">
        <v>11</v>
      </c>
      <c r="B19" s="35" t="s">
        <v>138</v>
      </c>
      <c r="C19" s="27" t="s">
        <v>597</v>
      </c>
      <c r="D19" s="37" t="s">
        <v>523</v>
      </c>
      <c r="E19" s="37" t="s">
        <v>598</v>
      </c>
      <c r="F19" s="37" t="s">
        <v>599</v>
      </c>
      <c r="G19" s="46" t="s">
        <v>600</v>
      </c>
      <c r="H19" s="38" t="s">
        <v>601</v>
      </c>
      <c r="I19" s="85" t="s">
        <v>602</v>
      </c>
      <c r="J19" s="78">
        <v>6.4</v>
      </c>
      <c r="K19" s="77">
        <f t="shared" si="2"/>
        <v>80</v>
      </c>
      <c r="L19" s="77">
        <f t="shared" si="3"/>
        <v>80</v>
      </c>
      <c r="M19" s="77"/>
      <c r="N19" s="77"/>
      <c r="O19" s="77"/>
      <c r="P19" s="78"/>
      <c r="Q19" s="78"/>
      <c r="R19" s="78"/>
      <c r="S19" s="78">
        <v>80</v>
      </c>
      <c r="T19" s="78"/>
      <c r="U19" s="78"/>
      <c r="V19" s="78"/>
      <c r="W19" s="93" t="s">
        <v>530</v>
      </c>
      <c r="X19" s="93" t="s">
        <v>530</v>
      </c>
      <c r="Y19" s="93" t="s">
        <v>603</v>
      </c>
      <c r="Z19" s="108" t="s">
        <v>604</v>
      </c>
      <c r="AA19" s="109"/>
      <c r="AB19" s="109"/>
      <c r="AC19" s="109"/>
    </row>
    <row r="20" s="7" customFormat="1" ht="234" customHeight="1" spans="1:29">
      <c r="A20" s="27">
        <v>12</v>
      </c>
      <c r="B20" s="35" t="s">
        <v>146</v>
      </c>
      <c r="C20" s="40" t="s">
        <v>605</v>
      </c>
      <c r="D20" s="40" t="s">
        <v>606</v>
      </c>
      <c r="E20" s="40" t="s">
        <v>607</v>
      </c>
      <c r="F20" s="40" t="s">
        <v>608</v>
      </c>
      <c r="G20" s="40" t="s">
        <v>609</v>
      </c>
      <c r="H20" s="47" t="s">
        <v>610</v>
      </c>
      <c r="I20" s="77" t="s">
        <v>593</v>
      </c>
      <c r="J20" s="78">
        <v>1600</v>
      </c>
      <c r="K20" s="77">
        <f t="shared" si="2"/>
        <v>408</v>
      </c>
      <c r="L20" s="77">
        <f t="shared" si="3"/>
        <v>408</v>
      </c>
      <c r="M20" s="77">
        <v>408</v>
      </c>
      <c r="N20" s="77"/>
      <c r="O20" s="77"/>
      <c r="P20" s="77"/>
      <c r="Q20" s="77"/>
      <c r="R20" s="77"/>
      <c r="S20" s="77"/>
      <c r="T20" s="77"/>
      <c r="U20" s="77"/>
      <c r="V20" s="77"/>
      <c r="W20" s="100" t="s">
        <v>611</v>
      </c>
      <c r="X20" s="100" t="s">
        <v>611</v>
      </c>
      <c r="Y20" s="100" t="s">
        <v>612</v>
      </c>
      <c r="Z20" s="113" t="s">
        <v>613</v>
      </c>
      <c r="AA20" s="109"/>
      <c r="AB20" s="109"/>
      <c r="AC20" s="109"/>
    </row>
    <row r="21" s="7" customFormat="1" ht="183" customHeight="1" spans="1:29">
      <c r="A21" s="27">
        <v>13</v>
      </c>
      <c r="B21" s="35" t="s">
        <v>155</v>
      </c>
      <c r="C21" s="29" t="s">
        <v>614</v>
      </c>
      <c r="D21" s="29" t="s">
        <v>523</v>
      </c>
      <c r="E21" s="29" t="s">
        <v>583</v>
      </c>
      <c r="F21" s="29" t="s">
        <v>534</v>
      </c>
      <c r="G21" s="40" t="s">
        <v>615</v>
      </c>
      <c r="H21" s="31" t="s">
        <v>616</v>
      </c>
      <c r="I21" s="77" t="s">
        <v>593</v>
      </c>
      <c r="J21" s="78">
        <v>33200</v>
      </c>
      <c r="K21" s="77">
        <f t="shared" si="2"/>
        <v>1000</v>
      </c>
      <c r="L21" s="77">
        <f t="shared" si="3"/>
        <v>1000</v>
      </c>
      <c r="M21" s="77"/>
      <c r="N21" s="78">
        <v>1000</v>
      </c>
      <c r="O21" s="78"/>
      <c r="P21" s="78"/>
      <c r="Q21" s="78"/>
      <c r="R21" s="78"/>
      <c r="S21" s="78"/>
      <c r="T21" s="78"/>
      <c r="U21" s="78"/>
      <c r="V21" s="78"/>
      <c r="W21" s="85" t="s">
        <v>587</v>
      </c>
      <c r="X21" s="99" t="s">
        <v>578</v>
      </c>
      <c r="Y21" s="99" t="s">
        <v>617</v>
      </c>
      <c r="Z21" s="114" t="s">
        <v>618</v>
      </c>
      <c r="AA21" s="109"/>
      <c r="AB21" s="109"/>
      <c r="AC21" s="109"/>
    </row>
    <row r="22" s="7" customFormat="1" ht="195" customHeight="1" spans="1:29">
      <c r="A22" s="27">
        <v>14</v>
      </c>
      <c r="B22" s="35" t="s">
        <v>164</v>
      </c>
      <c r="C22" s="33" t="s">
        <v>619</v>
      </c>
      <c r="D22" s="37" t="s">
        <v>523</v>
      </c>
      <c r="E22" s="36" t="s">
        <v>620</v>
      </c>
      <c r="F22" s="37" t="s">
        <v>525</v>
      </c>
      <c r="G22" s="46" t="s">
        <v>621</v>
      </c>
      <c r="H22" s="48" t="s">
        <v>622</v>
      </c>
      <c r="I22" s="42" t="s">
        <v>623</v>
      </c>
      <c r="J22" s="78">
        <v>5</v>
      </c>
      <c r="K22" s="77">
        <f t="shared" si="2"/>
        <v>2043</v>
      </c>
      <c r="L22" s="77">
        <f t="shared" si="3"/>
        <v>2043</v>
      </c>
      <c r="M22" s="77">
        <v>2043</v>
      </c>
      <c r="N22" s="78"/>
      <c r="O22" s="78"/>
      <c r="P22" s="78"/>
      <c r="Q22" s="78"/>
      <c r="R22" s="78"/>
      <c r="S22" s="78"/>
      <c r="T22" s="78"/>
      <c r="U22" s="78"/>
      <c r="V22" s="78"/>
      <c r="W22" s="85" t="s">
        <v>587</v>
      </c>
      <c r="X22" s="82" t="s">
        <v>624</v>
      </c>
      <c r="Y22" s="30" t="s">
        <v>625</v>
      </c>
      <c r="Z22" s="113" t="s">
        <v>626</v>
      </c>
      <c r="AA22" s="109"/>
      <c r="AB22" s="109"/>
      <c r="AC22" s="109"/>
    </row>
    <row r="23" s="7" customFormat="1" ht="171" customHeight="1" spans="1:29">
      <c r="A23" s="27">
        <v>15</v>
      </c>
      <c r="B23" s="35" t="s">
        <v>172</v>
      </c>
      <c r="C23" s="33" t="s">
        <v>627</v>
      </c>
      <c r="D23" s="33" t="s">
        <v>523</v>
      </c>
      <c r="E23" s="37" t="s">
        <v>583</v>
      </c>
      <c r="F23" s="33" t="s">
        <v>534</v>
      </c>
      <c r="G23" s="39" t="s">
        <v>628</v>
      </c>
      <c r="H23" s="38" t="s">
        <v>629</v>
      </c>
      <c r="I23" s="77" t="s">
        <v>593</v>
      </c>
      <c r="J23" s="86">
        <v>1450</v>
      </c>
      <c r="K23" s="77">
        <f t="shared" si="2"/>
        <v>500</v>
      </c>
      <c r="L23" s="77">
        <f t="shared" si="3"/>
        <v>500</v>
      </c>
      <c r="M23" s="77"/>
      <c r="N23" s="86">
        <v>500</v>
      </c>
      <c r="O23" s="87"/>
      <c r="P23" s="87"/>
      <c r="Q23" s="87"/>
      <c r="R23" s="87"/>
      <c r="S23" s="87"/>
      <c r="T23" s="87"/>
      <c r="U23" s="87"/>
      <c r="V23" s="87"/>
      <c r="W23" s="85" t="s">
        <v>587</v>
      </c>
      <c r="X23" s="93" t="s">
        <v>630</v>
      </c>
      <c r="Y23" s="98" t="s">
        <v>631</v>
      </c>
      <c r="Z23" s="111" t="s">
        <v>632</v>
      </c>
      <c r="AA23" s="109"/>
      <c r="AB23" s="109"/>
      <c r="AC23" s="109"/>
    </row>
    <row r="24" s="7" customFormat="1" ht="189" customHeight="1" spans="1:29">
      <c r="A24" s="27">
        <v>16</v>
      </c>
      <c r="B24" s="35" t="s">
        <v>633</v>
      </c>
      <c r="C24" s="37" t="s">
        <v>634</v>
      </c>
      <c r="D24" s="36" t="s">
        <v>523</v>
      </c>
      <c r="E24" s="37" t="s">
        <v>620</v>
      </c>
      <c r="F24" s="37" t="s">
        <v>534</v>
      </c>
      <c r="G24" s="39" t="s">
        <v>635</v>
      </c>
      <c r="H24" s="45" t="s">
        <v>636</v>
      </c>
      <c r="I24" s="42" t="s">
        <v>623</v>
      </c>
      <c r="J24" s="78">
        <v>2</v>
      </c>
      <c r="K24" s="77">
        <f t="shared" si="2"/>
        <v>1500</v>
      </c>
      <c r="L24" s="77">
        <f t="shared" si="3"/>
        <v>1500</v>
      </c>
      <c r="M24" s="77">
        <v>1500</v>
      </c>
      <c r="N24" s="77"/>
      <c r="O24" s="77"/>
      <c r="P24" s="78"/>
      <c r="Q24" s="78"/>
      <c r="R24" s="78"/>
      <c r="S24" s="78"/>
      <c r="T24" s="78"/>
      <c r="U24" s="78"/>
      <c r="V24" s="78"/>
      <c r="W24" s="85" t="s">
        <v>587</v>
      </c>
      <c r="X24" s="93" t="s">
        <v>637</v>
      </c>
      <c r="Y24" s="93" t="s">
        <v>638</v>
      </c>
      <c r="Z24" s="108" t="s">
        <v>639</v>
      </c>
      <c r="AA24" s="109"/>
      <c r="AB24" s="109"/>
      <c r="AC24" s="109"/>
    </row>
    <row r="25" s="7" customFormat="1" ht="184" customHeight="1" spans="1:29">
      <c r="A25" s="27">
        <v>17</v>
      </c>
      <c r="B25" s="35" t="s">
        <v>640</v>
      </c>
      <c r="C25" s="37" t="s">
        <v>641</v>
      </c>
      <c r="D25" s="37" t="s">
        <v>523</v>
      </c>
      <c r="E25" s="37" t="s">
        <v>642</v>
      </c>
      <c r="F25" s="37" t="s">
        <v>534</v>
      </c>
      <c r="G25" s="36" t="s">
        <v>643</v>
      </c>
      <c r="H25" s="45" t="s">
        <v>644</v>
      </c>
      <c r="I25" s="83" t="s">
        <v>645</v>
      </c>
      <c r="J25" s="78">
        <f>7749+199</f>
        <v>7948</v>
      </c>
      <c r="K25" s="77">
        <f t="shared" si="2"/>
        <v>1120</v>
      </c>
      <c r="L25" s="77">
        <f t="shared" si="3"/>
        <v>1100</v>
      </c>
      <c r="M25" s="77">
        <v>1100</v>
      </c>
      <c r="N25" s="81"/>
      <c r="O25" s="81"/>
      <c r="P25" s="79"/>
      <c r="Q25" s="79"/>
      <c r="R25" s="79"/>
      <c r="S25" s="79"/>
      <c r="T25" s="94"/>
      <c r="U25" s="92">
        <v>20</v>
      </c>
      <c r="V25" s="92"/>
      <c r="W25" s="98" t="s">
        <v>646</v>
      </c>
      <c r="X25" s="98" t="s">
        <v>646</v>
      </c>
      <c r="Y25" s="98" t="s">
        <v>647</v>
      </c>
      <c r="Z25" s="115" t="s">
        <v>648</v>
      </c>
      <c r="AA25" s="109"/>
      <c r="AB25" s="109"/>
      <c r="AC25" s="109"/>
    </row>
    <row r="26" s="7" customFormat="1" ht="216" customHeight="1" spans="1:29">
      <c r="A26" s="27">
        <v>18</v>
      </c>
      <c r="B26" s="35" t="s">
        <v>190</v>
      </c>
      <c r="C26" s="37" t="s">
        <v>649</v>
      </c>
      <c r="D26" s="37" t="s">
        <v>523</v>
      </c>
      <c r="E26" s="37" t="s">
        <v>598</v>
      </c>
      <c r="F26" s="37" t="s">
        <v>534</v>
      </c>
      <c r="G26" s="36" t="s">
        <v>650</v>
      </c>
      <c r="H26" s="38" t="s">
        <v>651</v>
      </c>
      <c r="I26" s="88" t="s">
        <v>652</v>
      </c>
      <c r="J26" s="78">
        <v>8012</v>
      </c>
      <c r="K26" s="77">
        <f t="shared" si="2"/>
        <v>2403.6</v>
      </c>
      <c r="L26" s="77">
        <f t="shared" si="3"/>
        <v>2403.6</v>
      </c>
      <c r="M26" s="77"/>
      <c r="N26" s="77">
        <v>2403.6</v>
      </c>
      <c r="O26" s="89"/>
      <c r="P26" s="89"/>
      <c r="Q26" s="89"/>
      <c r="R26" s="89"/>
      <c r="S26" s="89"/>
      <c r="T26" s="89"/>
      <c r="U26" s="89"/>
      <c r="V26" s="77"/>
      <c r="W26" s="90" t="s">
        <v>653</v>
      </c>
      <c r="X26" s="93" t="s">
        <v>654</v>
      </c>
      <c r="Y26" s="33" t="s">
        <v>655</v>
      </c>
      <c r="Z26" s="116" t="s">
        <v>656</v>
      </c>
      <c r="AA26" s="109"/>
      <c r="AB26" s="109"/>
      <c r="AC26" s="109"/>
    </row>
    <row r="27" s="7" customFormat="1" ht="252" spans="1:29">
      <c r="A27" s="27">
        <v>19</v>
      </c>
      <c r="B27" s="35" t="s">
        <v>199</v>
      </c>
      <c r="C27" s="37" t="s">
        <v>657</v>
      </c>
      <c r="D27" s="37" t="s">
        <v>523</v>
      </c>
      <c r="E27" s="37" t="s">
        <v>598</v>
      </c>
      <c r="F27" s="37" t="s">
        <v>534</v>
      </c>
      <c r="G27" s="36" t="s">
        <v>658</v>
      </c>
      <c r="H27" s="38" t="s">
        <v>659</v>
      </c>
      <c r="I27" s="88" t="s">
        <v>652</v>
      </c>
      <c r="J27" s="78">
        <v>3996</v>
      </c>
      <c r="K27" s="77">
        <f t="shared" si="2"/>
        <v>1198.8</v>
      </c>
      <c r="L27" s="77">
        <f t="shared" si="3"/>
        <v>1198.8</v>
      </c>
      <c r="M27" s="77"/>
      <c r="N27" s="77">
        <v>1198.8</v>
      </c>
      <c r="O27" s="89"/>
      <c r="P27" s="89"/>
      <c r="Q27" s="89"/>
      <c r="R27" s="89"/>
      <c r="S27" s="89"/>
      <c r="T27" s="89"/>
      <c r="U27" s="89"/>
      <c r="V27" s="77"/>
      <c r="W27" s="90" t="s">
        <v>653</v>
      </c>
      <c r="X27" s="93" t="s">
        <v>660</v>
      </c>
      <c r="Y27" s="33" t="s">
        <v>661</v>
      </c>
      <c r="Z27" s="116" t="s">
        <v>662</v>
      </c>
      <c r="AA27" s="109"/>
      <c r="AB27" s="109"/>
      <c r="AC27" s="109"/>
    </row>
    <row r="28" s="7" customFormat="1" ht="252" spans="1:29">
      <c r="A28" s="27">
        <v>20</v>
      </c>
      <c r="B28" s="35" t="s">
        <v>206</v>
      </c>
      <c r="C28" s="37" t="s">
        <v>663</v>
      </c>
      <c r="D28" s="37" t="s">
        <v>523</v>
      </c>
      <c r="E28" s="37" t="s">
        <v>598</v>
      </c>
      <c r="F28" s="37" t="s">
        <v>534</v>
      </c>
      <c r="G28" s="36" t="s">
        <v>664</v>
      </c>
      <c r="H28" s="38" t="s">
        <v>665</v>
      </c>
      <c r="I28" s="88" t="s">
        <v>666</v>
      </c>
      <c r="J28" s="78">
        <v>28012</v>
      </c>
      <c r="K28" s="77">
        <f t="shared" si="2"/>
        <v>1120.48</v>
      </c>
      <c r="L28" s="77">
        <f t="shared" si="3"/>
        <v>1120.48</v>
      </c>
      <c r="M28" s="77"/>
      <c r="N28" s="77">
        <v>1120.48</v>
      </c>
      <c r="O28" s="87"/>
      <c r="P28" s="89"/>
      <c r="Q28" s="89"/>
      <c r="R28" s="89"/>
      <c r="S28" s="89"/>
      <c r="T28" s="89"/>
      <c r="U28" s="89"/>
      <c r="V28" s="77"/>
      <c r="W28" s="90" t="s">
        <v>653</v>
      </c>
      <c r="X28" s="93" t="s">
        <v>667</v>
      </c>
      <c r="Y28" s="33" t="s">
        <v>668</v>
      </c>
      <c r="Z28" s="116" t="s">
        <v>669</v>
      </c>
      <c r="AA28" s="109"/>
      <c r="AB28" s="109"/>
      <c r="AC28" s="109"/>
    </row>
    <row r="29" s="7" customFormat="1" ht="226" customHeight="1" spans="1:29">
      <c r="A29" s="27">
        <v>21</v>
      </c>
      <c r="B29" s="35" t="s">
        <v>212</v>
      </c>
      <c r="C29" s="37" t="s">
        <v>670</v>
      </c>
      <c r="D29" s="37" t="s">
        <v>523</v>
      </c>
      <c r="E29" s="37" t="s">
        <v>598</v>
      </c>
      <c r="F29" s="37" t="s">
        <v>534</v>
      </c>
      <c r="G29" s="36" t="s">
        <v>658</v>
      </c>
      <c r="H29" s="38" t="s">
        <v>671</v>
      </c>
      <c r="I29" s="88" t="s">
        <v>666</v>
      </c>
      <c r="J29" s="78">
        <v>21750</v>
      </c>
      <c r="K29" s="77">
        <f t="shared" si="2"/>
        <v>652.5</v>
      </c>
      <c r="L29" s="77">
        <f t="shared" si="3"/>
        <v>652.5</v>
      </c>
      <c r="M29" s="77"/>
      <c r="N29" s="77">
        <v>652.5</v>
      </c>
      <c r="O29" s="87"/>
      <c r="P29" s="89"/>
      <c r="Q29" s="89"/>
      <c r="R29" s="89"/>
      <c r="S29" s="89"/>
      <c r="T29" s="89"/>
      <c r="U29" s="89"/>
      <c r="V29" s="77"/>
      <c r="W29" s="90" t="s">
        <v>653</v>
      </c>
      <c r="X29" s="93" t="s">
        <v>660</v>
      </c>
      <c r="Y29" s="33" t="s">
        <v>661</v>
      </c>
      <c r="Z29" s="116" t="s">
        <v>672</v>
      </c>
      <c r="AA29" s="109"/>
      <c r="AB29" s="109"/>
      <c r="AC29" s="109"/>
    </row>
    <row r="30" s="7" customFormat="1" ht="201" customHeight="1" spans="1:29">
      <c r="A30" s="27">
        <v>22</v>
      </c>
      <c r="B30" s="35" t="s">
        <v>218</v>
      </c>
      <c r="C30" s="49" t="s">
        <v>673</v>
      </c>
      <c r="D30" s="37" t="s">
        <v>523</v>
      </c>
      <c r="E30" s="37" t="s">
        <v>598</v>
      </c>
      <c r="F30" s="37" t="s">
        <v>534</v>
      </c>
      <c r="G30" s="36" t="s">
        <v>674</v>
      </c>
      <c r="H30" s="38" t="s">
        <v>675</v>
      </c>
      <c r="I30" s="88" t="s">
        <v>676</v>
      </c>
      <c r="J30" s="78">
        <v>74413</v>
      </c>
      <c r="K30" s="77">
        <f t="shared" si="2"/>
        <v>372.065</v>
      </c>
      <c r="L30" s="77">
        <f t="shared" si="3"/>
        <v>372.065</v>
      </c>
      <c r="M30" s="77"/>
      <c r="N30" s="77">
        <v>372.065</v>
      </c>
      <c r="O30" s="87"/>
      <c r="P30" s="89"/>
      <c r="Q30" s="89"/>
      <c r="R30" s="89"/>
      <c r="S30" s="89"/>
      <c r="T30" s="89"/>
      <c r="U30" s="89"/>
      <c r="V30" s="77"/>
      <c r="W30" s="90" t="s">
        <v>653</v>
      </c>
      <c r="X30" s="93" t="s">
        <v>677</v>
      </c>
      <c r="Y30" s="33" t="s">
        <v>678</v>
      </c>
      <c r="Z30" s="116" t="s">
        <v>679</v>
      </c>
      <c r="AA30" s="109"/>
      <c r="AB30" s="109"/>
      <c r="AC30" s="109"/>
    </row>
    <row r="31" s="7" customFormat="1" ht="226" customHeight="1" spans="1:29">
      <c r="A31" s="27">
        <v>23</v>
      </c>
      <c r="B31" s="35" t="s">
        <v>222</v>
      </c>
      <c r="C31" s="37" t="s">
        <v>680</v>
      </c>
      <c r="D31" s="37" t="s">
        <v>523</v>
      </c>
      <c r="E31" s="37" t="s">
        <v>598</v>
      </c>
      <c r="F31" s="37" t="s">
        <v>534</v>
      </c>
      <c r="G31" s="36" t="s">
        <v>681</v>
      </c>
      <c r="H31" s="38" t="s">
        <v>682</v>
      </c>
      <c r="I31" s="88" t="s">
        <v>666</v>
      </c>
      <c r="J31" s="78">
        <v>25776</v>
      </c>
      <c r="K31" s="77">
        <f t="shared" si="2"/>
        <v>90.216</v>
      </c>
      <c r="L31" s="77">
        <f t="shared" si="3"/>
        <v>90.216</v>
      </c>
      <c r="M31" s="77"/>
      <c r="N31" s="77">
        <v>90.216</v>
      </c>
      <c r="O31" s="87"/>
      <c r="P31" s="89"/>
      <c r="Q31" s="89"/>
      <c r="R31" s="89"/>
      <c r="S31" s="89"/>
      <c r="T31" s="89"/>
      <c r="U31" s="89"/>
      <c r="V31" s="77"/>
      <c r="W31" s="90" t="s">
        <v>653</v>
      </c>
      <c r="X31" s="93" t="s">
        <v>683</v>
      </c>
      <c r="Y31" s="93" t="s">
        <v>684</v>
      </c>
      <c r="Z31" s="116" t="s">
        <v>685</v>
      </c>
      <c r="AA31" s="109"/>
      <c r="AB31" s="109"/>
      <c r="AC31" s="109"/>
    </row>
    <row r="32" s="7" customFormat="1" ht="226" customHeight="1" spans="1:29">
      <c r="A32" s="27">
        <v>24</v>
      </c>
      <c r="B32" s="35" t="s">
        <v>228</v>
      </c>
      <c r="C32" s="37" t="s">
        <v>686</v>
      </c>
      <c r="D32" s="37" t="s">
        <v>523</v>
      </c>
      <c r="E32" s="37" t="s">
        <v>598</v>
      </c>
      <c r="F32" s="37" t="s">
        <v>534</v>
      </c>
      <c r="G32" s="36" t="s">
        <v>687</v>
      </c>
      <c r="H32" s="38" t="s">
        <v>688</v>
      </c>
      <c r="I32" s="88" t="s">
        <v>666</v>
      </c>
      <c r="J32" s="78">
        <v>90106</v>
      </c>
      <c r="K32" s="77">
        <f t="shared" si="2"/>
        <v>90.106</v>
      </c>
      <c r="L32" s="77">
        <f t="shared" si="3"/>
        <v>90.106</v>
      </c>
      <c r="M32" s="77"/>
      <c r="N32" s="77">
        <v>90.106</v>
      </c>
      <c r="O32" s="87"/>
      <c r="P32" s="89"/>
      <c r="Q32" s="89"/>
      <c r="R32" s="89"/>
      <c r="S32" s="89"/>
      <c r="T32" s="89"/>
      <c r="U32" s="89"/>
      <c r="V32" s="77"/>
      <c r="W32" s="90" t="s">
        <v>653</v>
      </c>
      <c r="X32" s="93" t="s">
        <v>689</v>
      </c>
      <c r="Y32" s="33" t="s">
        <v>690</v>
      </c>
      <c r="Z32" s="116" t="s">
        <v>691</v>
      </c>
      <c r="AA32" s="109"/>
      <c r="AB32" s="109"/>
      <c r="AC32" s="109"/>
    </row>
    <row r="33" s="7" customFormat="1" ht="396" customHeight="1" spans="1:29">
      <c r="A33" s="27">
        <v>25</v>
      </c>
      <c r="B33" s="35" t="s">
        <v>234</v>
      </c>
      <c r="C33" s="50" t="s">
        <v>692</v>
      </c>
      <c r="D33" s="36" t="s">
        <v>523</v>
      </c>
      <c r="E33" s="36" t="s">
        <v>598</v>
      </c>
      <c r="F33" s="51" t="s">
        <v>534</v>
      </c>
      <c r="G33" s="36" t="s">
        <v>693</v>
      </c>
      <c r="H33" s="52" t="s">
        <v>694</v>
      </c>
      <c r="I33" s="88" t="s">
        <v>695</v>
      </c>
      <c r="J33" s="78">
        <f>809+423+2862</f>
        <v>4094</v>
      </c>
      <c r="K33" s="77">
        <f t="shared" si="2"/>
        <v>388.25</v>
      </c>
      <c r="L33" s="77">
        <f t="shared" si="3"/>
        <v>388.25</v>
      </c>
      <c r="M33" s="77"/>
      <c r="N33" s="77">
        <v>388.25</v>
      </c>
      <c r="O33" s="87"/>
      <c r="P33" s="89"/>
      <c r="Q33" s="89"/>
      <c r="R33" s="89"/>
      <c r="S33" s="89"/>
      <c r="T33" s="89"/>
      <c r="U33" s="89"/>
      <c r="V33" s="77"/>
      <c r="W33" s="90" t="s">
        <v>653</v>
      </c>
      <c r="X33" s="93" t="s">
        <v>696</v>
      </c>
      <c r="Y33" s="33" t="s">
        <v>697</v>
      </c>
      <c r="Z33" s="116" t="s">
        <v>698</v>
      </c>
      <c r="AA33" s="109"/>
      <c r="AB33" s="109"/>
      <c r="AC33" s="109"/>
    </row>
    <row r="34" s="7" customFormat="1" ht="252" customHeight="1" spans="1:29">
      <c r="A34" s="27">
        <v>26</v>
      </c>
      <c r="B34" s="35" t="s">
        <v>238</v>
      </c>
      <c r="C34" s="50" t="s">
        <v>699</v>
      </c>
      <c r="D34" s="36" t="s">
        <v>523</v>
      </c>
      <c r="E34" s="36" t="s">
        <v>598</v>
      </c>
      <c r="F34" s="51" t="s">
        <v>534</v>
      </c>
      <c r="G34" s="36" t="s">
        <v>700</v>
      </c>
      <c r="H34" s="52" t="s">
        <v>701</v>
      </c>
      <c r="I34" s="88" t="s">
        <v>702</v>
      </c>
      <c r="J34" s="78">
        <f>41910+84300</f>
        <v>126210</v>
      </c>
      <c r="K34" s="77">
        <f t="shared" si="2"/>
        <v>67.2</v>
      </c>
      <c r="L34" s="77">
        <f t="shared" si="3"/>
        <v>67.2</v>
      </c>
      <c r="M34" s="77"/>
      <c r="N34" s="77">
        <v>67.2</v>
      </c>
      <c r="O34" s="87"/>
      <c r="P34" s="89"/>
      <c r="Q34" s="89"/>
      <c r="R34" s="89"/>
      <c r="S34" s="89"/>
      <c r="T34" s="89"/>
      <c r="U34" s="89"/>
      <c r="V34" s="77"/>
      <c r="W34" s="90" t="s">
        <v>653</v>
      </c>
      <c r="X34" s="93" t="s">
        <v>703</v>
      </c>
      <c r="Y34" s="93" t="s">
        <v>704</v>
      </c>
      <c r="Z34" s="116" t="s">
        <v>705</v>
      </c>
      <c r="AA34" s="109"/>
      <c r="AB34" s="109"/>
      <c r="AC34" s="109"/>
    </row>
    <row r="35" s="7" customFormat="1" ht="258" customHeight="1" spans="1:29">
      <c r="A35" s="27">
        <v>27</v>
      </c>
      <c r="B35" s="35" t="s">
        <v>245</v>
      </c>
      <c r="C35" s="37" t="s">
        <v>706</v>
      </c>
      <c r="D35" s="37" t="s">
        <v>523</v>
      </c>
      <c r="E35" s="37" t="s">
        <v>574</v>
      </c>
      <c r="F35" s="37" t="s">
        <v>534</v>
      </c>
      <c r="G35" s="36" t="s">
        <v>707</v>
      </c>
      <c r="H35" s="38" t="s">
        <v>708</v>
      </c>
      <c r="I35" s="88" t="s">
        <v>577</v>
      </c>
      <c r="J35" s="78">
        <f>64979.7+7241.22</f>
        <v>72220.92</v>
      </c>
      <c r="K35" s="77">
        <f t="shared" si="2"/>
        <v>1083.3138</v>
      </c>
      <c r="L35" s="77">
        <f t="shared" si="3"/>
        <v>1083.3138</v>
      </c>
      <c r="M35" s="77"/>
      <c r="N35" s="77">
        <v>1083.3138</v>
      </c>
      <c r="O35" s="87"/>
      <c r="P35" s="89"/>
      <c r="Q35" s="89"/>
      <c r="R35" s="89"/>
      <c r="S35" s="89"/>
      <c r="T35" s="89"/>
      <c r="U35" s="89"/>
      <c r="V35" s="77"/>
      <c r="W35" s="90" t="s">
        <v>653</v>
      </c>
      <c r="X35" s="93" t="s">
        <v>709</v>
      </c>
      <c r="Y35" s="33" t="s">
        <v>710</v>
      </c>
      <c r="Z35" s="116" t="s">
        <v>711</v>
      </c>
      <c r="AA35" s="109"/>
      <c r="AB35" s="109"/>
      <c r="AC35" s="109"/>
    </row>
    <row r="36" s="7" customFormat="1" ht="208" customHeight="1" spans="1:29">
      <c r="A36" s="27">
        <v>28</v>
      </c>
      <c r="B36" s="35" t="s">
        <v>251</v>
      </c>
      <c r="C36" s="37" t="s">
        <v>712</v>
      </c>
      <c r="D36" s="37" t="s">
        <v>523</v>
      </c>
      <c r="E36" s="37" t="s">
        <v>574</v>
      </c>
      <c r="F36" s="37" t="s">
        <v>534</v>
      </c>
      <c r="G36" s="36" t="s">
        <v>713</v>
      </c>
      <c r="H36" s="38" t="s">
        <v>714</v>
      </c>
      <c r="I36" s="88" t="s">
        <v>577</v>
      </c>
      <c r="J36" s="78">
        <v>35600.82</v>
      </c>
      <c r="K36" s="77">
        <f t="shared" si="2"/>
        <v>106.80246</v>
      </c>
      <c r="L36" s="77">
        <f t="shared" si="3"/>
        <v>106.80246</v>
      </c>
      <c r="M36" s="77"/>
      <c r="N36" s="77">
        <v>106.80246</v>
      </c>
      <c r="O36" s="87"/>
      <c r="P36" s="89"/>
      <c r="Q36" s="89"/>
      <c r="R36" s="89"/>
      <c r="S36" s="89"/>
      <c r="T36" s="89"/>
      <c r="U36" s="89"/>
      <c r="V36" s="77"/>
      <c r="W36" s="90" t="s">
        <v>653</v>
      </c>
      <c r="X36" s="93" t="s">
        <v>715</v>
      </c>
      <c r="Y36" s="93" t="s">
        <v>716</v>
      </c>
      <c r="Z36" s="116" t="s">
        <v>717</v>
      </c>
      <c r="AA36" s="109"/>
      <c r="AB36" s="109"/>
      <c r="AC36" s="109"/>
    </row>
    <row r="37" s="7" customFormat="1" ht="294" customHeight="1" spans="1:29">
      <c r="A37" s="27">
        <v>29</v>
      </c>
      <c r="B37" s="27" t="s">
        <v>258</v>
      </c>
      <c r="C37" s="37" t="s">
        <v>718</v>
      </c>
      <c r="D37" s="37" t="s">
        <v>523</v>
      </c>
      <c r="E37" s="37" t="s">
        <v>719</v>
      </c>
      <c r="F37" s="37" t="s">
        <v>534</v>
      </c>
      <c r="G37" s="36" t="s">
        <v>720</v>
      </c>
      <c r="H37" s="38" t="s">
        <v>721</v>
      </c>
      <c r="I37" s="88" t="s">
        <v>722</v>
      </c>
      <c r="J37" s="78">
        <v>79418</v>
      </c>
      <c r="K37" s="77">
        <f t="shared" si="2"/>
        <v>53.836</v>
      </c>
      <c r="L37" s="77">
        <f t="shared" si="3"/>
        <v>53.836</v>
      </c>
      <c r="M37" s="77"/>
      <c r="N37" s="77">
        <v>53.836</v>
      </c>
      <c r="O37" s="87"/>
      <c r="P37" s="89"/>
      <c r="Q37" s="89"/>
      <c r="R37" s="89"/>
      <c r="S37" s="89"/>
      <c r="T37" s="89"/>
      <c r="U37" s="89"/>
      <c r="V37" s="77"/>
      <c r="W37" s="78" t="s">
        <v>723</v>
      </c>
      <c r="X37" s="93" t="s">
        <v>724</v>
      </c>
      <c r="Y37" s="93" t="s">
        <v>725</v>
      </c>
      <c r="Z37" s="117" t="s">
        <v>726</v>
      </c>
      <c r="AA37" s="109"/>
      <c r="AB37" s="109"/>
      <c r="AC37" s="109"/>
    </row>
    <row r="38" s="7" customFormat="1" ht="253" customHeight="1" spans="1:29">
      <c r="A38" s="27">
        <v>30</v>
      </c>
      <c r="B38" s="27" t="s">
        <v>264</v>
      </c>
      <c r="C38" s="37" t="s">
        <v>727</v>
      </c>
      <c r="D38" s="37" t="s">
        <v>523</v>
      </c>
      <c r="E38" s="37" t="s">
        <v>719</v>
      </c>
      <c r="F38" s="37" t="s">
        <v>534</v>
      </c>
      <c r="G38" s="36" t="s">
        <v>728</v>
      </c>
      <c r="H38" s="38" t="s">
        <v>729</v>
      </c>
      <c r="I38" s="88" t="s">
        <v>577</v>
      </c>
      <c r="J38" s="78">
        <v>29632.16</v>
      </c>
      <c r="K38" s="77">
        <f t="shared" si="2"/>
        <v>237.05728</v>
      </c>
      <c r="L38" s="77">
        <f t="shared" si="3"/>
        <v>237.05728</v>
      </c>
      <c r="M38" s="77"/>
      <c r="N38" s="77">
        <v>237.05728</v>
      </c>
      <c r="O38" s="87"/>
      <c r="P38" s="89"/>
      <c r="Q38" s="89"/>
      <c r="R38" s="89"/>
      <c r="S38" s="89"/>
      <c r="T38" s="89"/>
      <c r="U38" s="89"/>
      <c r="V38" s="77"/>
      <c r="W38" s="78" t="s">
        <v>723</v>
      </c>
      <c r="X38" s="93" t="s">
        <v>724</v>
      </c>
      <c r="Y38" s="118" t="s">
        <v>725</v>
      </c>
      <c r="Z38" s="116" t="s">
        <v>730</v>
      </c>
      <c r="AA38" s="109"/>
      <c r="AB38" s="109"/>
      <c r="AC38" s="109"/>
    </row>
    <row r="39" s="7" customFormat="1" ht="274" customHeight="1" spans="1:29">
      <c r="A39" s="27">
        <v>31</v>
      </c>
      <c r="B39" s="27" t="s">
        <v>273</v>
      </c>
      <c r="C39" s="37" t="s">
        <v>731</v>
      </c>
      <c r="D39" s="37" t="s">
        <v>523</v>
      </c>
      <c r="E39" s="37" t="s">
        <v>719</v>
      </c>
      <c r="F39" s="37" t="s">
        <v>534</v>
      </c>
      <c r="G39" s="36" t="s">
        <v>728</v>
      </c>
      <c r="H39" s="38" t="s">
        <v>732</v>
      </c>
      <c r="I39" s="88" t="s">
        <v>577</v>
      </c>
      <c r="J39" s="78">
        <v>29632.16</v>
      </c>
      <c r="K39" s="77">
        <f t="shared" si="2"/>
        <v>265.36464</v>
      </c>
      <c r="L39" s="77">
        <f t="shared" si="3"/>
        <v>265.36464</v>
      </c>
      <c r="M39" s="77"/>
      <c r="N39" s="77">
        <v>265.36464</v>
      </c>
      <c r="O39" s="87"/>
      <c r="P39" s="89"/>
      <c r="Q39" s="89"/>
      <c r="R39" s="89"/>
      <c r="S39" s="89"/>
      <c r="T39" s="89"/>
      <c r="U39" s="89"/>
      <c r="V39" s="77"/>
      <c r="W39" s="78" t="s">
        <v>723</v>
      </c>
      <c r="X39" s="93" t="s">
        <v>724</v>
      </c>
      <c r="Y39" s="118" t="s">
        <v>725</v>
      </c>
      <c r="Z39" s="116" t="s">
        <v>733</v>
      </c>
      <c r="AA39" s="109"/>
      <c r="AB39" s="109"/>
      <c r="AC39" s="109"/>
    </row>
    <row r="40" s="7" customFormat="1" ht="225" customHeight="1" spans="1:29">
      <c r="A40" s="27">
        <v>32</v>
      </c>
      <c r="B40" s="35" t="s">
        <v>278</v>
      </c>
      <c r="C40" s="37" t="s">
        <v>734</v>
      </c>
      <c r="D40" s="37" t="s">
        <v>523</v>
      </c>
      <c r="E40" s="37" t="s">
        <v>735</v>
      </c>
      <c r="F40" s="37" t="s">
        <v>534</v>
      </c>
      <c r="G40" s="36" t="s">
        <v>687</v>
      </c>
      <c r="H40" s="38" t="s">
        <v>736</v>
      </c>
      <c r="I40" s="88" t="s">
        <v>577</v>
      </c>
      <c r="J40" s="78">
        <v>3937.4</v>
      </c>
      <c r="K40" s="77">
        <f t="shared" si="2"/>
        <v>393.74</v>
      </c>
      <c r="L40" s="77">
        <f t="shared" si="3"/>
        <v>393.74</v>
      </c>
      <c r="M40" s="77"/>
      <c r="N40" s="77">
        <v>393.74</v>
      </c>
      <c r="O40" s="87"/>
      <c r="P40" s="89"/>
      <c r="Q40" s="89"/>
      <c r="R40" s="89"/>
      <c r="S40" s="89"/>
      <c r="T40" s="89"/>
      <c r="U40" s="89"/>
      <c r="V40" s="77"/>
      <c r="W40" s="90" t="s">
        <v>653</v>
      </c>
      <c r="X40" s="93" t="s">
        <v>689</v>
      </c>
      <c r="Y40" s="105" t="s">
        <v>737</v>
      </c>
      <c r="Z40" s="119" t="s">
        <v>738</v>
      </c>
      <c r="AA40" s="109"/>
      <c r="AB40" s="109"/>
      <c r="AC40" s="109"/>
    </row>
    <row r="41" s="7" customFormat="1" ht="78" customHeight="1" spans="1:29">
      <c r="A41" s="53" t="s">
        <v>739</v>
      </c>
      <c r="B41" s="54" t="s">
        <v>740</v>
      </c>
      <c r="C41" s="55"/>
      <c r="D41" s="55"/>
      <c r="E41" s="55"/>
      <c r="F41" s="56"/>
      <c r="G41" s="57"/>
      <c r="H41" s="58"/>
      <c r="I41" s="84"/>
      <c r="J41" s="78"/>
      <c r="K41" s="60">
        <f>SUM(K42:K45)</f>
        <v>5505.992</v>
      </c>
      <c r="L41" s="60">
        <f t="shared" ref="L41:V41" si="4">SUM(L42:L45)</f>
        <v>5465.992</v>
      </c>
      <c r="M41" s="60">
        <f t="shared" si="4"/>
        <v>150</v>
      </c>
      <c r="N41" s="60">
        <f t="shared" si="4"/>
        <v>5315.992</v>
      </c>
      <c r="O41" s="60">
        <f t="shared" si="4"/>
        <v>0</v>
      </c>
      <c r="P41" s="60">
        <f t="shared" si="4"/>
        <v>0</v>
      </c>
      <c r="Q41" s="60">
        <f t="shared" si="4"/>
        <v>0</v>
      </c>
      <c r="R41" s="60">
        <f t="shared" si="4"/>
        <v>0</v>
      </c>
      <c r="S41" s="60">
        <f t="shared" si="4"/>
        <v>0</v>
      </c>
      <c r="T41" s="60">
        <f t="shared" si="4"/>
        <v>0</v>
      </c>
      <c r="U41" s="60">
        <f t="shared" si="4"/>
        <v>40</v>
      </c>
      <c r="V41" s="60">
        <f t="shared" si="4"/>
        <v>0</v>
      </c>
      <c r="W41" s="25"/>
      <c r="X41" s="78"/>
      <c r="Y41" s="78"/>
      <c r="Z41" s="108"/>
      <c r="AA41" s="109"/>
      <c r="AB41" s="109"/>
      <c r="AC41" s="109"/>
    </row>
    <row r="42" s="7" customFormat="1" ht="133" customHeight="1" spans="1:29">
      <c r="A42" s="59">
        <v>33</v>
      </c>
      <c r="B42" s="35" t="s">
        <v>289</v>
      </c>
      <c r="C42" s="37" t="s">
        <v>741</v>
      </c>
      <c r="D42" s="37" t="s">
        <v>740</v>
      </c>
      <c r="E42" s="37" t="s">
        <v>742</v>
      </c>
      <c r="F42" s="37" t="s">
        <v>534</v>
      </c>
      <c r="G42" s="36" t="s">
        <v>643</v>
      </c>
      <c r="H42" s="38" t="s">
        <v>743</v>
      </c>
      <c r="I42" s="88" t="s">
        <v>744</v>
      </c>
      <c r="J42" s="78">
        <v>1029</v>
      </c>
      <c r="K42" s="77">
        <f>L42+T42+U42+V42</f>
        <v>2000.376</v>
      </c>
      <c r="L42" s="77">
        <f>M42+N42+O42+P42+Q42+R42+S42</f>
        <v>2000.376</v>
      </c>
      <c r="M42" s="77"/>
      <c r="N42" s="77">
        <v>2000.376</v>
      </c>
      <c r="O42" s="77"/>
      <c r="P42" s="77"/>
      <c r="Q42" s="77"/>
      <c r="R42" s="77"/>
      <c r="S42" s="77"/>
      <c r="T42" s="77"/>
      <c r="U42" s="77"/>
      <c r="V42" s="77"/>
      <c r="W42" s="85" t="s">
        <v>745</v>
      </c>
      <c r="X42" s="93" t="s">
        <v>746</v>
      </c>
      <c r="Y42" s="93" t="s">
        <v>747</v>
      </c>
      <c r="Z42" s="111" t="s">
        <v>748</v>
      </c>
      <c r="AA42" s="109"/>
      <c r="AB42" s="109"/>
      <c r="AC42" s="109"/>
    </row>
    <row r="43" s="7" customFormat="1" ht="147" customHeight="1" spans="1:29">
      <c r="A43" s="59">
        <v>34</v>
      </c>
      <c r="B43" s="35" t="s">
        <v>298</v>
      </c>
      <c r="C43" s="37" t="s">
        <v>749</v>
      </c>
      <c r="D43" s="37" t="s">
        <v>740</v>
      </c>
      <c r="E43" s="37" t="s">
        <v>742</v>
      </c>
      <c r="F43" s="37" t="s">
        <v>534</v>
      </c>
      <c r="G43" s="36" t="s">
        <v>643</v>
      </c>
      <c r="H43" s="38" t="s">
        <v>750</v>
      </c>
      <c r="I43" s="88" t="s">
        <v>751</v>
      </c>
      <c r="J43" s="78">
        <v>1186</v>
      </c>
      <c r="K43" s="77">
        <f>L43+T43+U43+V43</f>
        <v>1423.2</v>
      </c>
      <c r="L43" s="77">
        <f>M43+N43+O43+P43+Q43+R43+S43</f>
        <v>1423.2</v>
      </c>
      <c r="M43" s="77"/>
      <c r="N43" s="77">
        <v>1423.2</v>
      </c>
      <c r="O43" s="77"/>
      <c r="P43" s="77"/>
      <c r="Q43" s="77"/>
      <c r="R43" s="77"/>
      <c r="S43" s="77"/>
      <c r="T43" s="77"/>
      <c r="U43" s="77"/>
      <c r="V43" s="77"/>
      <c r="W43" s="85" t="s">
        <v>752</v>
      </c>
      <c r="X43" s="93" t="s">
        <v>753</v>
      </c>
      <c r="Y43" s="93" t="s">
        <v>754</v>
      </c>
      <c r="Z43" s="108" t="s">
        <v>755</v>
      </c>
      <c r="AA43" s="109"/>
      <c r="AB43" s="109"/>
      <c r="AC43" s="109"/>
    </row>
    <row r="44" s="7" customFormat="1" ht="292" customHeight="1" spans="1:29">
      <c r="A44" s="59">
        <v>35</v>
      </c>
      <c r="B44" s="35" t="s">
        <v>305</v>
      </c>
      <c r="C44" s="37" t="s">
        <v>756</v>
      </c>
      <c r="D44" s="37" t="s">
        <v>740</v>
      </c>
      <c r="E44" s="37" t="s">
        <v>757</v>
      </c>
      <c r="F44" s="37" t="s">
        <v>534</v>
      </c>
      <c r="G44" s="36" t="s">
        <v>643</v>
      </c>
      <c r="H44" s="38" t="s">
        <v>758</v>
      </c>
      <c r="I44" s="88" t="s">
        <v>744</v>
      </c>
      <c r="J44" s="78">
        <v>400</v>
      </c>
      <c r="K44" s="77">
        <f>L44+T44+U44+V44</f>
        <v>500</v>
      </c>
      <c r="L44" s="77">
        <f>M44+N44+O44+P44+Q44+R44+S44</f>
        <v>460</v>
      </c>
      <c r="M44" s="77">
        <v>150</v>
      </c>
      <c r="N44" s="77">
        <v>310</v>
      </c>
      <c r="O44" s="77"/>
      <c r="P44" s="77"/>
      <c r="Q44" s="77"/>
      <c r="R44" s="77"/>
      <c r="S44" s="77"/>
      <c r="T44" s="77"/>
      <c r="U44" s="77">
        <v>40</v>
      </c>
      <c r="V44" s="77"/>
      <c r="W44" s="85" t="s">
        <v>529</v>
      </c>
      <c r="X44" s="93" t="s">
        <v>530</v>
      </c>
      <c r="Y44" s="93" t="s">
        <v>531</v>
      </c>
      <c r="Z44" s="108" t="s">
        <v>759</v>
      </c>
      <c r="AA44" s="109"/>
      <c r="AB44" s="109"/>
      <c r="AC44" s="109"/>
    </row>
    <row r="45" s="7" customFormat="1" ht="144" customHeight="1" spans="1:29">
      <c r="A45" s="59">
        <v>36</v>
      </c>
      <c r="B45" s="35" t="s">
        <v>311</v>
      </c>
      <c r="C45" s="27" t="s">
        <v>760</v>
      </c>
      <c r="D45" s="37" t="s">
        <v>740</v>
      </c>
      <c r="E45" s="37" t="s">
        <v>742</v>
      </c>
      <c r="F45" s="37" t="s">
        <v>534</v>
      </c>
      <c r="G45" s="36" t="s">
        <v>643</v>
      </c>
      <c r="H45" s="45" t="s">
        <v>761</v>
      </c>
      <c r="I45" s="88" t="s">
        <v>744</v>
      </c>
      <c r="J45" s="78">
        <v>600</v>
      </c>
      <c r="K45" s="77">
        <f>L45+T45+U45+V45</f>
        <v>1582.416</v>
      </c>
      <c r="L45" s="77">
        <f>M45+N45+O45+P45+Q45+R45+S45</f>
        <v>1582.416</v>
      </c>
      <c r="M45" s="77"/>
      <c r="N45" s="77">
        <v>1582.416</v>
      </c>
      <c r="O45" s="77"/>
      <c r="P45" s="77"/>
      <c r="Q45" s="77"/>
      <c r="R45" s="77"/>
      <c r="S45" s="77"/>
      <c r="T45" s="77"/>
      <c r="U45" s="77"/>
      <c r="V45" s="77"/>
      <c r="W45" s="93" t="s">
        <v>746</v>
      </c>
      <c r="X45" s="93" t="s">
        <v>746</v>
      </c>
      <c r="Y45" s="93" t="s">
        <v>747</v>
      </c>
      <c r="Z45" s="108" t="s">
        <v>762</v>
      </c>
      <c r="AA45" s="109"/>
      <c r="AB45" s="109"/>
      <c r="AC45" s="109"/>
    </row>
    <row r="46" s="7" customFormat="1" ht="98" customHeight="1" spans="1:29">
      <c r="A46" s="22" t="s">
        <v>763</v>
      </c>
      <c r="B46" s="25" t="s">
        <v>764</v>
      </c>
      <c r="C46" s="25"/>
      <c r="D46" s="25"/>
      <c r="E46" s="25"/>
      <c r="F46" s="25"/>
      <c r="G46" s="25"/>
      <c r="H46" s="60"/>
      <c r="I46" s="60"/>
      <c r="J46" s="87"/>
      <c r="K46" s="79">
        <f>SUM(K47:K67)</f>
        <v>22934.86</v>
      </c>
      <c r="L46" s="79">
        <f t="shared" ref="L46:V46" si="5">SUM(L47:L67)</f>
        <v>18884.86</v>
      </c>
      <c r="M46" s="79">
        <f t="shared" si="5"/>
        <v>11929.86</v>
      </c>
      <c r="N46" s="79">
        <f t="shared" si="5"/>
        <v>4680</v>
      </c>
      <c r="O46" s="79">
        <f t="shared" si="5"/>
        <v>1690</v>
      </c>
      <c r="P46" s="79">
        <f t="shared" si="5"/>
        <v>200</v>
      </c>
      <c r="Q46" s="79">
        <f t="shared" si="5"/>
        <v>0</v>
      </c>
      <c r="R46" s="79">
        <f t="shared" si="5"/>
        <v>385</v>
      </c>
      <c r="S46" s="79">
        <f t="shared" si="5"/>
        <v>0</v>
      </c>
      <c r="T46" s="79">
        <f t="shared" si="5"/>
        <v>3000</v>
      </c>
      <c r="U46" s="79">
        <f t="shared" si="5"/>
        <v>50</v>
      </c>
      <c r="V46" s="79">
        <f t="shared" si="5"/>
        <v>1000</v>
      </c>
      <c r="W46" s="25"/>
      <c r="X46" s="25"/>
      <c r="Y46" s="109"/>
      <c r="Z46" s="109"/>
      <c r="AA46" s="109"/>
      <c r="AB46" s="109"/>
      <c r="AC46" s="109"/>
    </row>
    <row r="47" s="2" customFormat="1" ht="153" customHeight="1" spans="1:29">
      <c r="A47" s="61">
        <v>37</v>
      </c>
      <c r="B47" s="27" t="s">
        <v>317</v>
      </c>
      <c r="C47" s="36" t="s">
        <v>765</v>
      </c>
      <c r="D47" s="33" t="s">
        <v>766</v>
      </c>
      <c r="E47" s="33" t="s">
        <v>767</v>
      </c>
      <c r="F47" s="36" t="s">
        <v>534</v>
      </c>
      <c r="G47" s="36" t="s">
        <v>768</v>
      </c>
      <c r="H47" s="62" t="s">
        <v>769</v>
      </c>
      <c r="I47" s="84" t="s">
        <v>528</v>
      </c>
      <c r="J47" s="90">
        <v>8.5</v>
      </c>
      <c r="K47" s="77">
        <f t="shared" ref="K47:K67" si="6">L47+T47+U47+V47</f>
        <v>1200</v>
      </c>
      <c r="L47" s="77">
        <f t="shared" ref="L47:L67" si="7">M47+N47+O47+P47+Q47+R47+S47</f>
        <v>700</v>
      </c>
      <c r="M47" s="77"/>
      <c r="N47" s="78">
        <v>700</v>
      </c>
      <c r="O47" s="78"/>
      <c r="P47" s="78"/>
      <c r="Q47" s="78"/>
      <c r="R47" s="78"/>
      <c r="S47" s="78"/>
      <c r="T47" s="78"/>
      <c r="U47" s="78"/>
      <c r="V47" s="78">
        <v>500</v>
      </c>
      <c r="W47" s="101" t="s">
        <v>770</v>
      </c>
      <c r="X47" s="93" t="s">
        <v>578</v>
      </c>
      <c r="Y47" s="93" t="s">
        <v>771</v>
      </c>
      <c r="Z47" s="120" t="s">
        <v>772</v>
      </c>
      <c r="AA47" s="95"/>
      <c r="AB47" s="95"/>
      <c r="AC47" s="95"/>
    </row>
    <row r="48" s="2" customFormat="1" ht="103" customHeight="1" spans="1:29">
      <c r="A48" s="61">
        <v>38</v>
      </c>
      <c r="B48" s="27" t="s">
        <v>773</v>
      </c>
      <c r="C48" s="49" t="s">
        <v>774</v>
      </c>
      <c r="D48" s="33" t="s">
        <v>766</v>
      </c>
      <c r="E48" s="33" t="s">
        <v>767</v>
      </c>
      <c r="F48" s="36" t="s">
        <v>534</v>
      </c>
      <c r="G48" s="36" t="s">
        <v>775</v>
      </c>
      <c r="H48" s="52" t="s">
        <v>776</v>
      </c>
      <c r="I48" s="77" t="s">
        <v>777</v>
      </c>
      <c r="J48" s="78">
        <v>1</v>
      </c>
      <c r="K48" s="77">
        <f t="shared" si="6"/>
        <v>1200</v>
      </c>
      <c r="L48" s="77">
        <f t="shared" si="7"/>
        <v>700</v>
      </c>
      <c r="M48" s="77"/>
      <c r="N48" s="77">
        <v>700</v>
      </c>
      <c r="O48" s="77"/>
      <c r="P48" s="77"/>
      <c r="Q48" s="77"/>
      <c r="R48" s="77"/>
      <c r="S48" s="77"/>
      <c r="T48" s="77"/>
      <c r="U48" s="77"/>
      <c r="V48" s="78">
        <v>500</v>
      </c>
      <c r="W48" s="85" t="s">
        <v>778</v>
      </c>
      <c r="X48" s="93" t="s">
        <v>637</v>
      </c>
      <c r="Y48" s="93" t="s">
        <v>779</v>
      </c>
      <c r="Z48" s="120" t="s">
        <v>780</v>
      </c>
      <c r="AA48" s="95"/>
      <c r="AB48" s="95"/>
      <c r="AC48" s="95"/>
    </row>
    <row r="49" s="8" customFormat="1" ht="238" customHeight="1" spans="1:29">
      <c r="A49" s="61">
        <v>39</v>
      </c>
      <c r="B49" s="35" t="s">
        <v>781</v>
      </c>
      <c r="C49" s="29" t="s">
        <v>782</v>
      </c>
      <c r="D49" s="29" t="s">
        <v>766</v>
      </c>
      <c r="E49" s="29" t="s">
        <v>783</v>
      </c>
      <c r="F49" s="29" t="s">
        <v>534</v>
      </c>
      <c r="G49" s="63" t="s">
        <v>784</v>
      </c>
      <c r="H49" s="64" t="s">
        <v>785</v>
      </c>
      <c r="I49" s="82" t="s">
        <v>786</v>
      </c>
      <c r="J49" s="59">
        <v>39.2</v>
      </c>
      <c r="K49" s="77">
        <f t="shared" si="6"/>
        <v>2750</v>
      </c>
      <c r="L49" s="77">
        <f t="shared" si="7"/>
        <v>2700</v>
      </c>
      <c r="M49" s="77">
        <v>1700</v>
      </c>
      <c r="N49" s="78">
        <v>1000</v>
      </c>
      <c r="O49" s="78"/>
      <c r="P49" s="78"/>
      <c r="Q49" s="78"/>
      <c r="R49" s="78"/>
      <c r="S49" s="78"/>
      <c r="T49" s="78"/>
      <c r="U49" s="78">
        <v>50</v>
      </c>
      <c r="V49" s="78"/>
      <c r="W49" s="102" t="s">
        <v>787</v>
      </c>
      <c r="X49" s="82" t="s">
        <v>594</v>
      </c>
      <c r="Y49" s="82" t="s">
        <v>788</v>
      </c>
      <c r="Z49" s="97" t="s">
        <v>789</v>
      </c>
      <c r="AA49" s="78"/>
      <c r="AB49" s="85"/>
      <c r="AC49" s="78"/>
    </row>
    <row r="50" s="9" customFormat="1" ht="111" customHeight="1" spans="1:29">
      <c r="A50" s="61">
        <v>40</v>
      </c>
      <c r="B50" s="35" t="s">
        <v>327</v>
      </c>
      <c r="C50" s="40" t="s">
        <v>790</v>
      </c>
      <c r="D50" s="28" t="s">
        <v>766</v>
      </c>
      <c r="E50" s="28" t="s">
        <v>783</v>
      </c>
      <c r="F50" s="28" t="s">
        <v>534</v>
      </c>
      <c r="G50" s="28" t="s">
        <v>791</v>
      </c>
      <c r="H50" s="65" t="s">
        <v>792</v>
      </c>
      <c r="I50" s="84" t="s">
        <v>528</v>
      </c>
      <c r="J50" s="90">
        <v>11.5</v>
      </c>
      <c r="K50" s="77">
        <f t="shared" si="6"/>
        <v>1001</v>
      </c>
      <c r="L50" s="77">
        <f t="shared" si="7"/>
        <v>1001</v>
      </c>
      <c r="M50" s="77">
        <v>1001</v>
      </c>
      <c r="N50" s="77"/>
      <c r="O50" s="78"/>
      <c r="P50" s="78"/>
      <c r="Q50" s="78"/>
      <c r="R50" s="78"/>
      <c r="S50" s="78"/>
      <c r="T50" s="78"/>
      <c r="U50" s="78"/>
      <c r="V50" s="78"/>
      <c r="W50" s="78" t="s">
        <v>793</v>
      </c>
      <c r="X50" s="99" t="s">
        <v>624</v>
      </c>
      <c r="Y50" s="30" t="s">
        <v>794</v>
      </c>
      <c r="Z50" s="111" t="s">
        <v>795</v>
      </c>
      <c r="AA50" s="78"/>
      <c r="AB50" s="85"/>
      <c r="AC50" s="78"/>
    </row>
    <row r="51" s="9" customFormat="1" ht="174" customHeight="1" spans="1:29">
      <c r="A51" s="61">
        <v>41</v>
      </c>
      <c r="B51" s="35" t="s">
        <v>796</v>
      </c>
      <c r="C51" s="29" t="s">
        <v>797</v>
      </c>
      <c r="D51" s="29" t="s">
        <v>766</v>
      </c>
      <c r="E51" s="29" t="s">
        <v>783</v>
      </c>
      <c r="F51" s="29" t="s">
        <v>534</v>
      </c>
      <c r="G51" s="29" t="s">
        <v>798</v>
      </c>
      <c r="H51" s="65" t="s">
        <v>799</v>
      </c>
      <c r="I51" s="84" t="s">
        <v>528</v>
      </c>
      <c r="J51" s="90">
        <v>28.24</v>
      </c>
      <c r="K51" s="77">
        <f t="shared" si="6"/>
        <v>656</v>
      </c>
      <c r="L51" s="77">
        <f t="shared" si="7"/>
        <v>656</v>
      </c>
      <c r="M51" s="77">
        <v>656</v>
      </c>
      <c r="N51" s="78"/>
      <c r="O51" s="78"/>
      <c r="P51" s="78"/>
      <c r="Q51" s="78"/>
      <c r="R51" s="78"/>
      <c r="S51" s="78"/>
      <c r="T51" s="78"/>
      <c r="U51" s="78"/>
      <c r="V51" s="78"/>
      <c r="W51" s="103" t="s">
        <v>800</v>
      </c>
      <c r="X51" s="82" t="s">
        <v>558</v>
      </c>
      <c r="Y51" s="82" t="s">
        <v>801</v>
      </c>
      <c r="Z51" s="121" t="s">
        <v>802</v>
      </c>
      <c r="AA51" s="78"/>
      <c r="AB51" s="85"/>
      <c r="AC51" s="78"/>
    </row>
    <row r="52" s="2" customFormat="1" ht="103" customHeight="1" spans="1:29">
      <c r="A52" s="61">
        <v>42</v>
      </c>
      <c r="B52" s="35" t="s">
        <v>803</v>
      </c>
      <c r="C52" s="28" t="s">
        <v>804</v>
      </c>
      <c r="D52" s="28" t="s">
        <v>766</v>
      </c>
      <c r="E52" s="28" t="s">
        <v>783</v>
      </c>
      <c r="F52" s="28" t="s">
        <v>534</v>
      </c>
      <c r="G52" s="63" t="s">
        <v>805</v>
      </c>
      <c r="H52" s="65" t="s">
        <v>806</v>
      </c>
      <c r="I52" s="77" t="s">
        <v>528</v>
      </c>
      <c r="J52" s="78">
        <v>26</v>
      </c>
      <c r="K52" s="77">
        <f t="shared" si="6"/>
        <v>1530</v>
      </c>
      <c r="L52" s="77">
        <f t="shared" si="7"/>
        <v>1530</v>
      </c>
      <c r="M52" s="77">
        <v>1530</v>
      </c>
      <c r="N52" s="77"/>
      <c r="O52" s="78"/>
      <c r="P52" s="78"/>
      <c r="Q52" s="78"/>
      <c r="R52" s="78"/>
      <c r="S52" s="78"/>
      <c r="T52" s="78"/>
      <c r="U52" s="78"/>
      <c r="V52" s="78"/>
      <c r="W52" s="78" t="s">
        <v>793</v>
      </c>
      <c r="X52" s="99" t="s">
        <v>542</v>
      </c>
      <c r="Y52" s="99" t="s">
        <v>807</v>
      </c>
      <c r="Z52" s="111" t="s">
        <v>808</v>
      </c>
      <c r="AA52" s="95"/>
      <c r="AB52" s="95"/>
      <c r="AC52" s="95"/>
    </row>
    <row r="53" s="2" customFormat="1" ht="267" customHeight="1" spans="1:29">
      <c r="A53" s="61">
        <v>43</v>
      </c>
      <c r="B53" s="35" t="s">
        <v>809</v>
      </c>
      <c r="C53" s="37" t="s">
        <v>810</v>
      </c>
      <c r="D53" s="29" t="s">
        <v>766</v>
      </c>
      <c r="E53" s="29" t="s">
        <v>783</v>
      </c>
      <c r="F53" s="37" t="s">
        <v>534</v>
      </c>
      <c r="G53" s="46" t="s">
        <v>811</v>
      </c>
      <c r="H53" s="38" t="s">
        <v>812</v>
      </c>
      <c r="I53" s="77" t="s">
        <v>528</v>
      </c>
      <c r="J53" s="90">
        <v>42.5</v>
      </c>
      <c r="K53" s="77">
        <f t="shared" si="6"/>
        <v>1450</v>
      </c>
      <c r="L53" s="77">
        <f t="shared" si="7"/>
        <v>1450</v>
      </c>
      <c r="M53" s="77">
        <v>1450</v>
      </c>
      <c r="N53" s="78"/>
      <c r="O53" s="78"/>
      <c r="P53" s="78"/>
      <c r="Q53" s="78"/>
      <c r="R53" s="78"/>
      <c r="S53" s="78"/>
      <c r="T53" s="78"/>
      <c r="U53" s="78"/>
      <c r="V53" s="78"/>
      <c r="W53" s="104" t="s">
        <v>793</v>
      </c>
      <c r="X53" s="93" t="s">
        <v>813</v>
      </c>
      <c r="Y53" s="93" t="s">
        <v>814</v>
      </c>
      <c r="Z53" s="108" t="s">
        <v>815</v>
      </c>
      <c r="AA53" s="95"/>
      <c r="AB53" s="95"/>
      <c r="AC53" s="95"/>
    </row>
    <row r="54" s="2" customFormat="1" ht="103" customHeight="1" spans="1:29">
      <c r="A54" s="61">
        <v>44</v>
      </c>
      <c r="B54" s="35" t="s">
        <v>335</v>
      </c>
      <c r="C54" s="50" t="s">
        <v>816</v>
      </c>
      <c r="D54" s="29" t="s">
        <v>766</v>
      </c>
      <c r="E54" s="29" t="s">
        <v>783</v>
      </c>
      <c r="F54" s="29" t="s">
        <v>534</v>
      </c>
      <c r="G54" s="37" t="s">
        <v>817</v>
      </c>
      <c r="H54" s="47" t="s">
        <v>818</v>
      </c>
      <c r="I54" s="77" t="s">
        <v>528</v>
      </c>
      <c r="J54" s="78">
        <v>22.7</v>
      </c>
      <c r="K54" s="77">
        <f t="shared" si="6"/>
        <v>2130.86</v>
      </c>
      <c r="L54" s="77">
        <f t="shared" si="7"/>
        <v>2130.86</v>
      </c>
      <c r="M54" s="77">
        <v>2130.86</v>
      </c>
      <c r="N54" s="77"/>
      <c r="O54" s="86"/>
      <c r="P54" s="86"/>
      <c r="Q54" s="86"/>
      <c r="R54" s="86"/>
      <c r="S54" s="86"/>
      <c r="T54" s="87"/>
      <c r="U54" s="87"/>
      <c r="V54" s="87"/>
      <c r="W54" s="78" t="s">
        <v>793</v>
      </c>
      <c r="X54" s="82" t="s">
        <v>551</v>
      </c>
      <c r="Y54" s="82" t="s">
        <v>819</v>
      </c>
      <c r="Z54" s="122" t="s">
        <v>820</v>
      </c>
      <c r="AA54" s="95"/>
      <c r="AB54" s="95"/>
      <c r="AC54" s="95"/>
    </row>
    <row r="55" s="2" customFormat="1" ht="103" customHeight="1" spans="1:29">
      <c r="A55" s="61">
        <v>45</v>
      </c>
      <c r="B55" s="35" t="s">
        <v>343</v>
      </c>
      <c r="C55" s="33" t="s">
        <v>821</v>
      </c>
      <c r="D55" s="28" t="s">
        <v>766</v>
      </c>
      <c r="E55" s="28" t="s">
        <v>783</v>
      </c>
      <c r="F55" s="33" t="s">
        <v>534</v>
      </c>
      <c r="G55" s="33" t="s">
        <v>822</v>
      </c>
      <c r="H55" s="66" t="s">
        <v>823</v>
      </c>
      <c r="I55" s="84" t="s">
        <v>528</v>
      </c>
      <c r="J55" s="78" t="s">
        <v>824</v>
      </c>
      <c r="K55" s="77">
        <f t="shared" si="6"/>
        <v>1080</v>
      </c>
      <c r="L55" s="77">
        <f t="shared" si="7"/>
        <v>1080</v>
      </c>
      <c r="M55" s="77"/>
      <c r="N55" s="78">
        <v>1080</v>
      </c>
      <c r="O55" s="78"/>
      <c r="P55" s="78"/>
      <c r="Q55" s="78"/>
      <c r="R55" s="78"/>
      <c r="S55" s="78"/>
      <c r="T55" s="78"/>
      <c r="U55" s="78"/>
      <c r="V55" s="78"/>
      <c r="W55" s="78" t="s">
        <v>793</v>
      </c>
      <c r="X55" s="93" t="s">
        <v>630</v>
      </c>
      <c r="Y55" s="93" t="s">
        <v>825</v>
      </c>
      <c r="Z55" s="108" t="s">
        <v>826</v>
      </c>
      <c r="AA55" s="95"/>
      <c r="AB55" s="95"/>
      <c r="AC55" s="95"/>
    </row>
    <row r="56" s="2" customFormat="1" ht="103" customHeight="1" spans="1:29">
      <c r="A56" s="61">
        <v>46</v>
      </c>
      <c r="B56" s="35" t="s">
        <v>349</v>
      </c>
      <c r="C56" s="37" t="s">
        <v>827</v>
      </c>
      <c r="D56" s="29" t="s">
        <v>766</v>
      </c>
      <c r="E56" s="29" t="s">
        <v>783</v>
      </c>
      <c r="F56" s="37" t="s">
        <v>534</v>
      </c>
      <c r="G56" s="36" t="s">
        <v>828</v>
      </c>
      <c r="H56" s="38" t="s">
        <v>829</v>
      </c>
      <c r="I56" s="84" t="s">
        <v>528</v>
      </c>
      <c r="J56" s="90">
        <v>31.294</v>
      </c>
      <c r="K56" s="77">
        <f t="shared" si="6"/>
        <v>2262</v>
      </c>
      <c r="L56" s="77">
        <f t="shared" si="7"/>
        <v>2262</v>
      </c>
      <c r="M56" s="77">
        <v>2262</v>
      </c>
      <c r="N56" s="78"/>
      <c r="O56" s="78"/>
      <c r="P56" s="78"/>
      <c r="Q56" s="78"/>
      <c r="R56" s="78"/>
      <c r="S56" s="78"/>
      <c r="T56" s="78"/>
      <c r="U56" s="78"/>
      <c r="V56" s="78"/>
      <c r="W56" s="78" t="s">
        <v>793</v>
      </c>
      <c r="X56" s="93" t="s">
        <v>830</v>
      </c>
      <c r="Y56" s="93" t="s">
        <v>831</v>
      </c>
      <c r="Z56" s="108" t="s">
        <v>832</v>
      </c>
      <c r="AA56" s="95"/>
      <c r="AB56" s="95"/>
      <c r="AC56" s="95"/>
    </row>
    <row r="57" s="2" customFormat="1" ht="103" customHeight="1" spans="1:29">
      <c r="A57" s="61">
        <v>47</v>
      </c>
      <c r="B57" s="35" t="s">
        <v>833</v>
      </c>
      <c r="C57" s="67" t="s">
        <v>350</v>
      </c>
      <c r="D57" s="39" t="s">
        <v>834</v>
      </c>
      <c r="E57" s="39" t="s">
        <v>835</v>
      </c>
      <c r="F57" s="39" t="s">
        <v>836</v>
      </c>
      <c r="G57" s="39" t="s">
        <v>837</v>
      </c>
      <c r="H57" s="38" t="s">
        <v>838</v>
      </c>
      <c r="I57" s="84" t="s">
        <v>528</v>
      </c>
      <c r="J57" s="86">
        <v>6</v>
      </c>
      <c r="K57" s="77">
        <f t="shared" si="6"/>
        <v>4200</v>
      </c>
      <c r="L57" s="77">
        <f t="shared" si="7"/>
        <v>1200</v>
      </c>
      <c r="M57" s="77"/>
      <c r="N57" s="91">
        <v>1200</v>
      </c>
      <c r="O57" s="77"/>
      <c r="P57" s="92"/>
      <c r="Q57" s="92"/>
      <c r="R57" s="78"/>
      <c r="S57" s="85"/>
      <c r="T57" s="85">
        <v>3000</v>
      </c>
      <c r="U57" s="85"/>
      <c r="V57" s="95"/>
      <c r="W57" s="30" t="s">
        <v>753</v>
      </c>
      <c r="X57" s="30" t="s">
        <v>753</v>
      </c>
      <c r="Y57" s="30" t="s">
        <v>754</v>
      </c>
      <c r="Z57" s="108" t="s">
        <v>839</v>
      </c>
      <c r="AA57" s="95"/>
      <c r="AB57" s="95"/>
      <c r="AC57" s="95"/>
    </row>
    <row r="58" s="2" customFormat="1" ht="103" customHeight="1" spans="1:29">
      <c r="A58" s="61">
        <v>48</v>
      </c>
      <c r="B58" s="35" t="s">
        <v>840</v>
      </c>
      <c r="C58" s="39" t="s">
        <v>841</v>
      </c>
      <c r="D58" s="39" t="s">
        <v>834</v>
      </c>
      <c r="E58" s="39" t="s">
        <v>835</v>
      </c>
      <c r="F58" s="39" t="s">
        <v>836</v>
      </c>
      <c r="G58" s="39" t="s">
        <v>842</v>
      </c>
      <c r="H58" s="38" t="s">
        <v>843</v>
      </c>
      <c r="I58" s="84" t="s">
        <v>528</v>
      </c>
      <c r="J58" s="78">
        <v>6.37</v>
      </c>
      <c r="K58" s="77">
        <f t="shared" si="6"/>
        <v>1200</v>
      </c>
      <c r="L58" s="77">
        <f t="shared" si="7"/>
        <v>1200</v>
      </c>
      <c r="M58" s="77">
        <v>1200</v>
      </c>
      <c r="N58" s="91"/>
      <c r="O58" s="77"/>
      <c r="P58" s="92"/>
      <c r="Q58" s="92"/>
      <c r="R58" s="78"/>
      <c r="S58" s="85"/>
      <c r="T58" s="85"/>
      <c r="U58" s="85"/>
      <c r="V58" s="95"/>
      <c r="W58" s="30" t="s">
        <v>753</v>
      </c>
      <c r="X58" s="105" t="s">
        <v>753</v>
      </c>
      <c r="Y58" s="105" t="s">
        <v>754</v>
      </c>
      <c r="Z58" s="108" t="s">
        <v>844</v>
      </c>
      <c r="AA58" s="95"/>
      <c r="AB58" s="95"/>
      <c r="AC58" s="95"/>
    </row>
    <row r="59" s="2" customFormat="1" ht="103" customHeight="1" spans="1:29">
      <c r="A59" s="61">
        <v>49</v>
      </c>
      <c r="B59" s="35" t="s">
        <v>374</v>
      </c>
      <c r="C59" s="33" t="s">
        <v>845</v>
      </c>
      <c r="D59" s="33" t="s">
        <v>766</v>
      </c>
      <c r="E59" s="33" t="s">
        <v>846</v>
      </c>
      <c r="F59" s="68" t="s">
        <v>534</v>
      </c>
      <c r="G59" s="33" t="s">
        <v>847</v>
      </c>
      <c r="H59" s="66" t="s">
        <v>848</v>
      </c>
      <c r="I59" s="84" t="s">
        <v>528</v>
      </c>
      <c r="J59" s="78">
        <v>6.25</v>
      </c>
      <c r="K59" s="77">
        <f t="shared" si="6"/>
        <v>200</v>
      </c>
      <c r="L59" s="77">
        <f t="shared" si="7"/>
        <v>200</v>
      </c>
      <c r="M59" s="77"/>
      <c r="N59" s="91"/>
      <c r="O59" s="77"/>
      <c r="P59" s="92">
        <v>200</v>
      </c>
      <c r="Q59" s="92"/>
      <c r="R59" s="78"/>
      <c r="S59" s="85"/>
      <c r="T59" s="85"/>
      <c r="U59" s="85"/>
      <c r="V59" s="95"/>
      <c r="W59" s="93" t="s">
        <v>541</v>
      </c>
      <c r="X59" s="93" t="s">
        <v>849</v>
      </c>
      <c r="Y59" s="93" t="s">
        <v>552</v>
      </c>
      <c r="Z59" s="108" t="s">
        <v>850</v>
      </c>
      <c r="AA59" s="95"/>
      <c r="AB59" s="95"/>
      <c r="AC59" s="95"/>
    </row>
    <row r="60" s="2" customFormat="1" ht="103" customHeight="1" spans="1:29">
      <c r="A60" s="61">
        <v>50</v>
      </c>
      <c r="B60" s="35" t="s">
        <v>382</v>
      </c>
      <c r="C60" s="37" t="s">
        <v>851</v>
      </c>
      <c r="D60" s="29" t="s">
        <v>766</v>
      </c>
      <c r="E60" s="29" t="s">
        <v>852</v>
      </c>
      <c r="F60" s="37" t="s">
        <v>525</v>
      </c>
      <c r="G60" s="36" t="s">
        <v>853</v>
      </c>
      <c r="H60" s="38" t="s">
        <v>854</v>
      </c>
      <c r="I60" s="84" t="s">
        <v>528</v>
      </c>
      <c r="J60" s="78">
        <v>6.5</v>
      </c>
      <c r="K60" s="77">
        <f t="shared" si="6"/>
        <v>300</v>
      </c>
      <c r="L60" s="77">
        <f t="shared" si="7"/>
        <v>300</v>
      </c>
      <c r="M60" s="77"/>
      <c r="N60" s="91"/>
      <c r="O60" s="77">
        <v>300</v>
      </c>
      <c r="P60" s="92"/>
      <c r="Q60" s="92"/>
      <c r="R60" s="78"/>
      <c r="S60" s="85"/>
      <c r="T60" s="85"/>
      <c r="U60" s="85"/>
      <c r="V60" s="95"/>
      <c r="W60" s="78" t="s">
        <v>855</v>
      </c>
      <c r="X60" s="93" t="s">
        <v>542</v>
      </c>
      <c r="Y60" s="93" t="s">
        <v>856</v>
      </c>
      <c r="Z60" s="108" t="s">
        <v>857</v>
      </c>
      <c r="AA60" s="95"/>
      <c r="AB60" s="95"/>
      <c r="AC60" s="95"/>
    </row>
    <row r="61" s="2" customFormat="1" ht="103" customHeight="1" spans="1:29">
      <c r="A61" s="61">
        <v>51</v>
      </c>
      <c r="B61" s="35" t="s">
        <v>389</v>
      </c>
      <c r="C61" s="37" t="s">
        <v>858</v>
      </c>
      <c r="D61" s="29" t="s">
        <v>766</v>
      </c>
      <c r="E61" s="29" t="s">
        <v>852</v>
      </c>
      <c r="F61" s="37" t="s">
        <v>534</v>
      </c>
      <c r="G61" s="36" t="s">
        <v>859</v>
      </c>
      <c r="H61" s="38" t="s">
        <v>860</v>
      </c>
      <c r="I61" s="84" t="s">
        <v>528</v>
      </c>
      <c r="J61" s="78">
        <v>6.97</v>
      </c>
      <c r="K61" s="77">
        <f t="shared" si="6"/>
        <v>378</v>
      </c>
      <c r="L61" s="77">
        <f t="shared" si="7"/>
        <v>378</v>
      </c>
      <c r="M61" s="77"/>
      <c r="N61" s="91"/>
      <c r="O61" s="77">
        <v>378</v>
      </c>
      <c r="P61" s="92"/>
      <c r="Q61" s="92"/>
      <c r="R61" s="78"/>
      <c r="S61" s="85"/>
      <c r="T61" s="85"/>
      <c r="U61" s="85"/>
      <c r="V61" s="95"/>
      <c r="W61" s="78" t="s">
        <v>855</v>
      </c>
      <c r="X61" s="93" t="s">
        <v>753</v>
      </c>
      <c r="Y61" s="93" t="s">
        <v>861</v>
      </c>
      <c r="Z61" s="108" t="s">
        <v>862</v>
      </c>
      <c r="AA61" s="95"/>
      <c r="AB61" s="95"/>
      <c r="AC61" s="95"/>
    </row>
    <row r="62" s="2" customFormat="1" ht="103" customHeight="1" spans="1:29">
      <c r="A62" s="61">
        <v>52</v>
      </c>
      <c r="B62" s="35" t="s">
        <v>397</v>
      </c>
      <c r="C62" s="37" t="s">
        <v>863</v>
      </c>
      <c r="D62" s="29" t="s">
        <v>766</v>
      </c>
      <c r="E62" s="29" t="s">
        <v>852</v>
      </c>
      <c r="F62" s="37" t="s">
        <v>534</v>
      </c>
      <c r="G62" s="36" t="s">
        <v>864</v>
      </c>
      <c r="H62" s="38" t="s">
        <v>865</v>
      </c>
      <c r="I62" s="85" t="s">
        <v>593</v>
      </c>
      <c r="J62" s="78">
        <v>37000</v>
      </c>
      <c r="K62" s="77">
        <f t="shared" si="6"/>
        <v>360</v>
      </c>
      <c r="L62" s="77">
        <f t="shared" si="7"/>
        <v>360</v>
      </c>
      <c r="M62" s="77"/>
      <c r="N62" s="91"/>
      <c r="O62" s="77">
        <v>360</v>
      </c>
      <c r="P62" s="92"/>
      <c r="Q62" s="92"/>
      <c r="R62" s="78"/>
      <c r="S62" s="85"/>
      <c r="T62" s="85"/>
      <c r="U62" s="85"/>
      <c r="V62" s="95"/>
      <c r="W62" s="78" t="s">
        <v>855</v>
      </c>
      <c r="X62" s="93" t="s">
        <v>813</v>
      </c>
      <c r="Y62" s="93" t="s">
        <v>866</v>
      </c>
      <c r="Z62" s="108" t="s">
        <v>867</v>
      </c>
      <c r="AA62" s="95"/>
      <c r="AB62" s="95"/>
      <c r="AC62" s="95"/>
    </row>
    <row r="63" s="2" customFormat="1" ht="103" customHeight="1" spans="1:29">
      <c r="A63" s="61">
        <v>53</v>
      </c>
      <c r="B63" s="35" t="s">
        <v>868</v>
      </c>
      <c r="C63" s="37" t="s">
        <v>869</v>
      </c>
      <c r="D63" s="29" t="s">
        <v>766</v>
      </c>
      <c r="E63" s="29" t="s">
        <v>852</v>
      </c>
      <c r="F63" s="37" t="s">
        <v>534</v>
      </c>
      <c r="G63" s="36" t="s">
        <v>870</v>
      </c>
      <c r="H63" s="38" t="s">
        <v>871</v>
      </c>
      <c r="I63" s="85" t="s">
        <v>528</v>
      </c>
      <c r="J63" s="78">
        <v>6.5</v>
      </c>
      <c r="K63" s="77">
        <f t="shared" si="6"/>
        <v>395</v>
      </c>
      <c r="L63" s="77">
        <f t="shared" si="7"/>
        <v>395</v>
      </c>
      <c r="M63" s="77"/>
      <c r="N63" s="91"/>
      <c r="O63" s="77">
        <v>395</v>
      </c>
      <c r="P63" s="92"/>
      <c r="Q63" s="92"/>
      <c r="R63" s="78"/>
      <c r="S63" s="85"/>
      <c r="T63" s="85"/>
      <c r="U63" s="85"/>
      <c r="V63" s="95"/>
      <c r="W63" s="78" t="s">
        <v>855</v>
      </c>
      <c r="X63" s="93" t="s">
        <v>753</v>
      </c>
      <c r="Y63" s="93" t="s">
        <v>861</v>
      </c>
      <c r="Z63" s="108" t="s">
        <v>872</v>
      </c>
      <c r="AA63" s="95"/>
      <c r="AB63" s="95"/>
      <c r="AC63" s="95"/>
    </row>
    <row r="64" s="2" customFormat="1" ht="103" customHeight="1" spans="1:29">
      <c r="A64" s="61">
        <v>54</v>
      </c>
      <c r="B64" s="35" t="s">
        <v>873</v>
      </c>
      <c r="C64" s="37" t="s">
        <v>874</v>
      </c>
      <c r="D64" s="29" t="s">
        <v>766</v>
      </c>
      <c r="E64" s="29" t="s">
        <v>852</v>
      </c>
      <c r="F64" s="37" t="s">
        <v>534</v>
      </c>
      <c r="G64" s="36" t="s">
        <v>875</v>
      </c>
      <c r="H64" s="38" t="s">
        <v>876</v>
      </c>
      <c r="I64" s="85" t="s">
        <v>593</v>
      </c>
      <c r="J64" s="78">
        <v>27700</v>
      </c>
      <c r="K64" s="77">
        <f t="shared" si="6"/>
        <v>257</v>
      </c>
      <c r="L64" s="77">
        <f t="shared" si="7"/>
        <v>257</v>
      </c>
      <c r="M64" s="77"/>
      <c r="N64" s="91"/>
      <c r="O64" s="77">
        <v>257</v>
      </c>
      <c r="P64" s="92"/>
      <c r="Q64" s="92"/>
      <c r="R64" s="78"/>
      <c r="S64" s="85"/>
      <c r="T64" s="85"/>
      <c r="U64" s="85"/>
      <c r="V64" s="95"/>
      <c r="W64" s="78" t="s">
        <v>855</v>
      </c>
      <c r="X64" s="93" t="s">
        <v>551</v>
      </c>
      <c r="Y64" s="93" t="s">
        <v>877</v>
      </c>
      <c r="Z64" s="108" t="s">
        <v>878</v>
      </c>
      <c r="AA64" s="95"/>
      <c r="AB64" s="95"/>
      <c r="AC64" s="95"/>
    </row>
    <row r="65" s="2" customFormat="1" ht="103" customHeight="1" spans="1:29">
      <c r="A65" s="61">
        <v>55</v>
      </c>
      <c r="B65" s="35" t="s">
        <v>421</v>
      </c>
      <c r="C65" s="37" t="s">
        <v>879</v>
      </c>
      <c r="D65" s="37" t="s">
        <v>766</v>
      </c>
      <c r="E65" s="37" t="s">
        <v>852</v>
      </c>
      <c r="F65" s="37" t="s">
        <v>534</v>
      </c>
      <c r="G65" s="46" t="s">
        <v>880</v>
      </c>
      <c r="H65" s="123" t="s">
        <v>881</v>
      </c>
      <c r="I65" s="77" t="s">
        <v>528</v>
      </c>
      <c r="J65" s="78">
        <v>11</v>
      </c>
      <c r="K65" s="77">
        <f t="shared" si="6"/>
        <v>200</v>
      </c>
      <c r="L65" s="77">
        <f t="shared" si="7"/>
        <v>200</v>
      </c>
      <c r="M65" s="77"/>
      <c r="N65" s="77"/>
      <c r="O65" s="77"/>
      <c r="P65" s="77"/>
      <c r="Q65" s="77"/>
      <c r="R65" s="77">
        <v>200</v>
      </c>
      <c r="S65" s="77"/>
      <c r="T65" s="87"/>
      <c r="U65" s="87"/>
      <c r="V65" s="87"/>
      <c r="W65" s="78" t="s">
        <v>723</v>
      </c>
      <c r="X65" s="93" t="s">
        <v>882</v>
      </c>
      <c r="Y65" s="93" t="s">
        <v>883</v>
      </c>
      <c r="Z65" s="108" t="s">
        <v>884</v>
      </c>
      <c r="AA65" s="95"/>
      <c r="AB65" s="95"/>
      <c r="AC65" s="95"/>
    </row>
    <row r="66" s="2" customFormat="1" ht="103" customHeight="1" spans="1:29">
      <c r="A66" s="61">
        <v>56</v>
      </c>
      <c r="B66" s="35" t="s">
        <v>427</v>
      </c>
      <c r="C66" s="37" t="s">
        <v>885</v>
      </c>
      <c r="D66" s="37" t="s">
        <v>766</v>
      </c>
      <c r="E66" s="37" t="s">
        <v>886</v>
      </c>
      <c r="F66" s="37" t="s">
        <v>534</v>
      </c>
      <c r="G66" s="46" t="s">
        <v>880</v>
      </c>
      <c r="H66" s="123" t="s">
        <v>887</v>
      </c>
      <c r="I66" s="77" t="s">
        <v>777</v>
      </c>
      <c r="J66" s="78">
        <v>4</v>
      </c>
      <c r="K66" s="77">
        <f t="shared" si="6"/>
        <v>50</v>
      </c>
      <c r="L66" s="77">
        <f t="shared" si="7"/>
        <v>50</v>
      </c>
      <c r="M66" s="77"/>
      <c r="N66" s="77"/>
      <c r="O66" s="77"/>
      <c r="P66" s="77"/>
      <c r="Q66" s="77"/>
      <c r="R66" s="77">
        <v>50</v>
      </c>
      <c r="S66" s="77"/>
      <c r="T66" s="87"/>
      <c r="U66" s="87"/>
      <c r="V66" s="87"/>
      <c r="W66" s="78" t="s">
        <v>723</v>
      </c>
      <c r="X66" s="93" t="s">
        <v>882</v>
      </c>
      <c r="Y66" s="93" t="s">
        <v>883</v>
      </c>
      <c r="Z66" s="108" t="s">
        <v>888</v>
      </c>
      <c r="AA66" s="95"/>
      <c r="AB66" s="95"/>
      <c r="AC66" s="95"/>
    </row>
    <row r="67" s="2" customFormat="1" ht="123" customHeight="1" spans="1:29">
      <c r="A67" s="61">
        <v>57</v>
      </c>
      <c r="B67" s="35" t="s">
        <v>434</v>
      </c>
      <c r="C67" s="37" t="s">
        <v>889</v>
      </c>
      <c r="D67" s="37" t="s">
        <v>766</v>
      </c>
      <c r="E67" s="37" t="s">
        <v>890</v>
      </c>
      <c r="F67" s="37" t="s">
        <v>534</v>
      </c>
      <c r="G67" s="46" t="s">
        <v>880</v>
      </c>
      <c r="H67" s="123" t="s">
        <v>891</v>
      </c>
      <c r="I67" s="83" t="s">
        <v>786</v>
      </c>
      <c r="J67" s="78">
        <v>58</v>
      </c>
      <c r="K67" s="77">
        <f t="shared" si="6"/>
        <v>135</v>
      </c>
      <c r="L67" s="77">
        <f t="shared" si="7"/>
        <v>135</v>
      </c>
      <c r="M67" s="77"/>
      <c r="N67" s="77"/>
      <c r="O67" s="86"/>
      <c r="P67" s="86"/>
      <c r="Q67" s="86"/>
      <c r="R67" s="86">
        <v>135</v>
      </c>
      <c r="S67" s="86"/>
      <c r="T67" s="87"/>
      <c r="U67" s="87"/>
      <c r="V67" s="87"/>
      <c r="W67" s="78" t="s">
        <v>723</v>
      </c>
      <c r="X67" s="93" t="s">
        <v>882</v>
      </c>
      <c r="Y67" s="93" t="s">
        <v>883</v>
      </c>
      <c r="Z67" s="108" t="s">
        <v>892</v>
      </c>
      <c r="AA67" s="95"/>
      <c r="AB67" s="95"/>
      <c r="AC67" s="95"/>
    </row>
    <row r="68" s="2" customFormat="1" ht="73" customHeight="1" spans="1:29">
      <c r="A68" s="53" t="s">
        <v>893</v>
      </c>
      <c r="B68" s="124" t="s">
        <v>894</v>
      </c>
      <c r="C68" s="124"/>
      <c r="D68" s="124"/>
      <c r="E68" s="124"/>
      <c r="F68" s="124"/>
      <c r="G68" s="85"/>
      <c r="H68" s="78"/>
      <c r="I68" s="78"/>
      <c r="J68" s="87"/>
      <c r="K68" s="87">
        <f>SUM(K69:K71)</f>
        <v>3244.78</v>
      </c>
      <c r="L68" s="87">
        <f t="shared" ref="L68:V68" si="8">SUM(L69:L71)</f>
        <v>3244.78</v>
      </c>
      <c r="M68" s="87">
        <f t="shared" si="8"/>
        <v>3044.78</v>
      </c>
      <c r="N68" s="87">
        <f t="shared" si="8"/>
        <v>0</v>
      </c>
      <c r="O68" s="87">
        <f t="shared" si="8"/>
        <v>0</v>
      </c>
      <c r="P68" s="87">
        <f t="shared" si="8"/>
        <v>0</v>
      </c>
      <c r="Q68" s="87">
        <f t="shared" si="8"/>
        <v>0</v>
      </c>
      <c r="R68" s="87">
        <f t="shared" si="8"/>
        <v>200</v>
      </c>
      <c r="S68" s="87">
        <f t="shared" si="8"/>
        <v>0</v>
      </c>
      <c r="T68" s="87">
        <f t="shared" si="8"/>
        <v>0</v>
      </c>
      <c r="U68" s="87">
        <f t="shared" si="8"/>
        <v>0</v>
      </c>
      <c r="V68" s="87">
        <f t="shared" si="8"/>
        <v>0</v>
      </c>
      <c r="W68" s="85"/>
      <c r="X68" s="85"/>
      <c r="Y68" s="95"/>
      <c r="Z68" s="95"/>
      <c r="AA68" s="95"/>
      <c r="AB68" s="95"/>
      <c r="AC68" s="95"/>
    </row>
    <row r="69" s="10" customFormat="1" ht="153" customHeight="1" spans="1:29">
      <c r="A69" s="59">
        <v>58</v>
      </c>
      <c r="B69" s="35" t="s">
        <v>444</v>
      </c>
      <c r="C69" s="29" t="s">
        <v>895</v>
      </c>
      <c r="D69" s="33" t="s">
        <v>896</v>
      </c>
      <c r="E69" s="29" t="s">
        <v>896</v>
      </c>
      <c r="F69" s="29" t="s">
        <v>534</v>
      </c>
      <c r="G69" s="29" t="s">
        <v>897</v>
      </c>
      <c r="H69" s="32" t="s">
        <v>898</v>
      </c>
      <c r="I69" s="77"/>
      <c r="J69" s="78"/>
      <c r="K69" s="77">
        <f>L69+T69+U69+V69</f>
        <v>1350</v>
      </c>
      <c r="L69" s="77">
        <f>M69+N69+O69+P69+Q69+R69+S69</f>
        <v>1350</v>
      </c>
      <c r="M69" s="129">
        <v>1350</v>
      </c>
      <c r="N69" s="130"/>
      <c r="O69" s="129"/>
      <c r="P69" s="129"/>
      <c r="Q69" s="129"/>
      <c r="R69" s="129"/>
      <c r="S69" s="77"/>
      <c r="T69" s="77"/>
      <c r="U69" s="77"/>
      <c r="V69" s="78"/>
      <c r="W69" s="131" t="s">
        <v>899</v>
      </c>
      <c r="X69" s="99" t="s">
        <v>900</v>
      </c>
      <c r="Y69" s="99" t="s">
        <v>901</v>
      </c>
      <c r="Z69" s="113" t="s">
        <v>902</v>
      </c>
      <c r="AA69" s="78"/>
      <c r="AB69" s="133"/>
      <c r="AC69" s="78"/>
    </row>
    <row r="70" s="2" customFormat="1" ht="162" customHeight="1" spans="1:29">
      <c r="A70" s="59">
        <v>59</v>
      </c>
      <c r="B70" s="35" t="s">
        <v>453</v>
      </c>
      <c r="C70" s="29" t="s">
        <v>903</v>
      </c>
      <c r="D70" s="33" t="s">
        <v>896</v>
      </c>
      <c r="E70" s="29" t="s">
        <v>890</v>
      </c>
      <c r="F70" s="29" t="s">
        <v>534</v>
      </c>
      <c r="G70" s="29" t="s">
        <v>904</v>
      </c>
      <c r="H70" s="31" t="s">
        <v>905</v>
      </c>
      <c r="I70" s="77" t="s">
        <v>528</v>
      </c>
      <c r="J70" s="78">
        <v>63.933</v>
      </c>
      <c r="K70" s="77">
        <f>L70+T70+U70+V70</f>
        <v>200</v>
      </c>
      <c r="L70" s="77">
        <f>M70+N70+O70+P70+Q70+R70+S70</f>
        <v>200</v>
      </c>
      <c r="M70" s="129"/>
      <c r="N70" s="130"/>
      <c r="O70" s="129"/>
      <c r="P70" s="129"/>
      <c r="Q70" s="129"/>
      <c r="R70" s="129">
        <v>200</v>
      </c>
      <c r="S70" s="77"/>
      <c r="T70" s="77"/>
      <c r="U70" s="77"/>
      <c r="V70" s="77"/>
      <c r="W70" s="85" t="s">
        <v>557</v>
      </c>
      <c r="X70" s="99" t="s">
        <v>906</v>
      </c>
      <c r="Y70" s="99" t="s">
        <v>907</v>
      </c>
      <c r="Z70" s="113" t="s">
        <v>908</v>
      </c>
      <c r="AA70" s="95"/>
      <c r="AB70" s="134"/>
      <c r="AC70" s="95"/>
    </row>
    <row r="71" s="2" customFormat="1" ht="328" customHeight="1" spans="1:29">
      <c r="A71" s="59">
        <v>60</v>
      </c>
      <c r="B71" s="35" t="s">
        <v>909</v>
      </c>
      <c r="C71" s="29" t="s">
        <v>910</v>
      </c>
      <c r="D71" s="33" t="s">
        <v>896</v>
      </c>
      <c r="E71" s="29" t="s">
        <v>890</v>
      </c>
      <c r="F71" s="29" t="s">
        <v>525</v>
      </c>
      <c r="G71" s="29" t="s">
        <v>864</v>
      </c>
      <c r="H71" s="66" t="s">
        <v>911</v>
      </c>
      <c r="I71" s="77" t="s">
        <v>528</v>
      </c>
      <c r="J71" s="78">
        <v>26.5</v>
      </c>
      <c r="K71" s="77">
        <f>L71+T71+U71+V71</f>
        <v>1694.78</v>
      </c>
      <c r="L71" s="77">
        <f>M71+N71+O71+P71+Q71+R71+S71</f>
        <v>1694.78</v>
      </c>
      <c r="M71" s="129">
        <v>1694.78</v>
      </c>
      <c r="N71" s="130"/>
      <c r="O71" s="129"/>
      <c r="P71" s="129"/>
      <c r="Q71" s="129"/>
      <c r="R71" s="129"/>
      <c r="S71" s="77"/>
      <c r="T71" s="77"/>
      <c r="U71" s="77"/>
      <c r="V71" s="77"/>
      <c r="W71" s="85" t="s">
        <v>557</v>
      </c>
      <c r="X71" s="99" t="s">
        <v>912</v>
      </c>
      <c r="Y71" s="99" t="s">
        <v>913</v>
      </c>
      <c r="Z71" s="111" t="s">
        <v>914</v>
      </c>
      <c r="AA71" s="95"/>
      <c r="AB71" s="134"/>
      <c r="AC71" s="95"/>
    </row>
    <row r="72" s="2" customFormat="1" ht="103" customHeight="1" spans="1:29">
      <c r="A72" s="53" t="s">
        <v>915</v>
      </c>
      <c r="B72" s="124" t="s">
        <v>916</v>
      </c>
      <c r="C72" s="124"/>
      <c r="D72" s="124"/>
      <c r="E72" s="124"/>
      <c r="F72" s="124"/>
      <c r="G72" s="85"/>
      <c r="H72" s="78"/>
      <c r="I72" s="78"/>
      <c r="J72" s="87"/>
      <c r="K72" s="87">
        <f>SUM(K73:K74)</f>
        <v>220.5</v>
      </c>
      <c r="L72" s="87">
        <f t="shared" ref="L72:V72" si="9">SUM(L73:L74)</f>
        <v>80.5</v>
      </c>
      <c r="M72" s="87">
        <f t="shared" si="9"/>
        <v>80.5</v>
      </c>
      <c r="N72" s="87">
        <f t="shared" si="9"/>
        <v>0</v>
      </c>
      <c r="O72" s="87">
        <f t="shared" si="9"/>
        <v>0</v>
      </c>
      <c r="P72" s="87">
        <f t="shared" si="9"/>
        <v>0</v>
      </c>
      <c r="Q72" s="87">
        <f t="shared" si="9"/>
        <v>0</v>
      </c>
      <c r="R72" s="87">
        <f t="shared" si="9"/>
        <v>0</v>
      </c>
      <c r="S72" s="87">
        <f t="shared" si="9"/>
        <v>0</v>
      </c>
      <c r="T72" s="87">
        <f t="shared" si="9"/>
        <v>0</v>
      </c>
      <c r="U72" s="87">
        <f t="shared" si="9"/>
        <v>140</v>
      </c>
      <c r="V72" s="87">
        <f t="shared" si="9"/>
        <v>0</v>
      </c>
      <c r="W72" s="85"/>
      <c r="X72" s="85"/>
      <c r="Y72" s="95"/>
      <c r="Z72" s="95"/>
      <c r="AA72" s="95"/>
      <c r="AB72" s="95"/>
      <c r="AC72" s="95"/>
    </row>
    <row r="73" s="6" customFormat="1" ht="204" customHeight="1" spans="1:29">
      <c r="A73" s="59">
        <v>61</v>
      </c>
      <c r="B73" s="35" t="s">
        <v>469</v>
      </c>
      <c r="C73" s="29" t="s">
        <v>917</v>
      </c>
      <c r="D73" s="29" t="s">
        <v>918</v>
      </c>
      <c r="E73" s="29" t="s">
        <v>918</v>
      </c>
      <c r="F73" s="29" t="s">
        <v>534</v>
      </c>
      <c r="G73" s="29" t="s">
        <v>643</v>
      </c>
      <c r="H73" s="31" t="s">
        <v>919</v>
      </c>
      <c r="I73" s="78" t="s">
        <v>920</v>
      </c>
      <c r="J73" s="86">
        <v>2</v>
      </c>
      <c r="K73" s="77">
        <f>L73+T73+U73+V73</f>
        <v>80.5</v>
      </c>
      <c r="L73" s="77">
        <f>M73+N73+O73+P73+Q73+R73+S73</f>
        <v>80.5</v>
      </c>
      <c r="M73" s="130">
        <v>80.5</v>
      </c>
      <c r="N73" s="86"/>
      <c r="O73" s="87"/>
      <c r="P73" s="87"/>
      <c r="Q73" s="87"/>
      <c r="R73" s="87"/>
      <c r="S73" s="87"/>
      <c r="T73" s="87"/>
      <c r="U73" s="87"/>
      <c r="V73" s="87"/>
      <c r="W73" s="99" t="s">
        <v>921</v>
      </c>
      <c r="X73" s="99" t="s">
        <v>921</v>
      </c>
      <c r="Y73" s="99" t="s">
        <v>922</v>
      </c>
      <c r="Z73" s="113" t="s">
        <v>923</v>
      </c>
      <c r="AA73" s="85"/>
      <c r="AB73" s="85"/>
      <c r="AC73" s="78"/>
    </row>
    <row r="74" s="2" customFormat="1" ht="160" customHeight="1" spans="1:29">
      <c r="A74" s="59">
        <v>62</v>
      </c>
      <c r="B74" s="35" t="s">
        <v>479</v>
      </c>
      <c r="C74" s="37" t="s">
        <v>924</v>
      </c>
      <c r="D74" s="37" t="s">
        <v>766</v>
      </c>
      <c r="E74" s="37" t="s">
        <v>925</v>
      </c>
      <c r="F74" s="37" t="s">
        <v>534</v>
      </c>
      <c r="G74" s="125" t="s">
        <v>926</v>
      </c>
      <c r="H74" s="126" t="s">
        <v>927</v>
      </c>
      <c r="I74" s="78" t="s">
        <v>593</v>
      </c>
      <c r="J74" s="78">
        <v>7200</v>
      </c>
      <c r="K74" s="77">
        <f>L74+T74+U74+V74</f>
        <v>140</v>
      </c>
      <c r="L74" s="77">
        <f>M74+N74+O74+P74+Q74+R74+S74</f>
        <v>0</v>
      </c>
      <c r="M74" s="86"/>
      <c r="N74" s="78"/>
      <c r="O74" s="78"/>
      <c r="P74" s="78"/>
      <c r="Q74" s="78"/>
      <c r="R74" s="78"/>
      <c r="S74" s="78"/>
      <c r="T74" s="78"/>
      <c r="U74" s="78">
        <v>140</v>
      </c>
      <c r="V74" s="78"/>
      <c r="W74" s="90" t="s">
        <v>928</v>
      </c>
      <c r="X74" s="132" t="s">
        <v>830</v>
      </c>
      <c r="Y74" s="99" t="s">
        <v>929</v>
      </c>
      <c r="Z74" s="112" t="s">
        <v>930</v>
      </c>
      <c r="AA74" s="95"/>
      <c r="AB74" s="95"/>
      <c r="AC74" s="95"/>
    </row>
    <row r="75" s="2" customFormat="1" ht="105" customHeight="1" spans="1:29">
      <c r="A75" s="22" t="s">
        <v>931</v>
      </c>
      <c r="B75" s="25" t="s">
        <v>932</v>
      </c>
      <c r="C75" s="25"/>
      <c r="D75" s="25"/>
      <c r="E75" s="25"/>
      <c r="F75" s="25"/>
      <c r="G75" s="78"/>
      <c r="H75" s="78"/>
      <c r="I75" s="78"/>
      <c r="J75" s="87"/>
      <c r="K75" s="87">
        <f>SUM(K76:K76)</f>
        <v>300</v>
      </c>
      <c r="L75" s="87">
        <f>SUM(L76:L76)</f>
        <v>0</v>
      </c>
      <c r="M75" s="87"/>
      <c r="N75" s="87"/>
      <c r="O75" s="87">
        <f t="shared" ref="N75:U75" si="10">SUM(O76:O76)</f>
        <v>0</v>
      </c>
      <c r="P75" s="87">
        <f t="shared" si="10"/>
        <v>0</v>
      </c>
      <c r="Q75" s="87">
        <f t="shared" si="10"/>
        <v>0</v>
      </c>
      <c r="R75" s="87">
        <f t="shared" si="10"/>
        <v>0</v>
      </c>
      <c r="S75" s="87">
        <f t="shared" si="10"/>
        <v>0</v>
      </c>
      <c r="T75" s="87">
        <f t="shared" si="10"/>
        <v>0</v>
      </c>
      <c r="U75" s="87"/>
      <c r="V75" s="87">
        <f>SUM(V76:V76)</f>
        <v>0</v>
      </c>
      <c r="W75" s="85"/>
      <c r="X75" s="85"/>
      <c r="Y75" s="95"/>
      <c r="Z75" s="95"/>
      <c r="AA75" s="95"/>
      <c r="AB75" s="95"/>
      <c r="AC75" s="95"/>
    </row>
    <row r="76" s="6" customFormat="1" ht="205" customHeight="1" spans="1:29">
      <c r="A76" s="59">
        <v>63</v>
      </c>
      <c r="B76" s="59" t="s">
        <v>486</v>
      </c>
      <c r="C76" s="78" t="s">
        <v>933</v>
      </c>
      <c r="D76" s="78" t="s">
        <v>933</v>
      </c>
      <c r="E76" s="78" t="s">
        <v>933</v>
      </c>
      <c r="F76" s="78" t="s">
        <v>934</v>
      </c>
      <c r="G76" s="78" t="s">
        <v>935</v>
      </c>
      <c r="H76" s="62" t="s">
        <v>936</v>
      </c>
      <c r="I76" s="77" t="s">
        <v>465</v>
      </c>
      <c r="J76" s="78" t="s">
        <v>465</v>
      </c>
      <c r="K76" s="77">
        <f>L76+T76+U76+V76</f>
        <v>300</v>
      </c>
      <c r="L76" s="77">
        <f>M76+N76+O76+P76+Q76+R76+S76</f>
        <v>0</v>
      </c>
      <c r="M76" s="77"/>
      <c r="N76" s="77"/>
      <c r="O76" s="81"/>
      <c r="P76" s="77"/>
      <c r="Q76" s="77"/>
      <c r="R76" s="77"/>
      <c r="S76" s="77"/>
      <c r="T76" s="77"/>
      <c r="U76" s="77">
        <v>300</v>
      </c>
      <c r="V76" s="77"/>
      <c r="W76" s="78" t="s">
        <v>937</v>
      </c>
      <c r="X76" s="93" t="s">
        <v>938</v>
      </c>
      <c r="Y76" s="93" t="s">
        <v>939</v>
      </c>
      <c r="Z76" s="108" t="s">
        <v>940</v>
      </c>
      <c r="AA76" s="85"/>
      <c r="AB76" s="85"/>
      <c r="AC76" s="78"/>
    </row>
    <row r="77" s="6" customFormat="1" ht="60" customHeight="1" spans="1:29">
      <c r="A77" s="22" t="s">
        <v>941</v>
      </c>
      <c r="B77" s="124" t="s">
        <v>942</v>
      </c>
      <c r="C77" s="124"/>
      <c r="D77" s="124"/>
      <c r="E77" s="124"/>
      <c r="F77" s="124"/>
      <c r="G77" s="78"/>
      <c r="H77" s="127"/>
      <c r="I77" s="78"/>
      <c r="J77" s="78"/>
      <c r="K77" s="87">
        <f>SUM(K78:K78)</f>
        <v>49.469</v>
      </c>
      <c r="L77" s="87">
        <f t="shared" ref="L77:V77" si="11">SUM(L78:L78)</f>
        <v>49.469</v>
      </c>
      <c r="M77" s="87">
        <f t="shared" si="11"/>
        <v>0</v>
      </c>
      <c r="N77" s="87">
        <f t="shared" si="11"/>
        <v>0</v>
      </c>
      <c r="O77" s="87">
        <f t="shared" si="11"/>
        <v>0</v>
      </c>
      <c r="P77" s="87">
        <f t="shared" si="11"/>
        <v>49.469</v>
      </c>
      <c r="Q77" s="87">
        <f t="shared" si="11"/>
        <v>0</v>
      </c>
      <c r="R77" s="87">
        <f t="shared" si="11"/>
        <v>0</v>
      </c>
      <c r="S77" s="87">
        <f t="shared" si="11"/>
        <v>0</v>
      </c>
      <c r="T77" s="87">
        <f t="shared" si="11"/>
        <v>0</v>
      </c>
      <c r="U77" s="87">
        <f t="shared" si="11"/>
        <v>0</v>
      </c>
      <c r="V77" s="87">
        <f t="shared" si="11"/>
        <v>0</v>
      </c>
      <c r="W77" s="78"/>
      <c r="X77" s="78"/>
      <c r="Y77" s="78"/>
      <c r="Z77" s="95"/>
      <c r="AA77" s="95"/>
      <c r="AB77" s="95"/>
      <c r="AC77" s="78"/>
    </row>
    <row r="78" s="11" customFormat="1" ht="144" customHeight="1" spans="1:29">
      <c r="A78" s="59">
        <v>64</v>
      </c>
      <c r="B78" s="59" t="s">
        <v>943</v>
      </c>
      <c r="C78" s="78" t="s">
        <v>944</v>
      </c>
      <c r="D78" s="78" t="s">
        <v>945</v>
      </c>
      <c r="E78" s="78" t="s">
        <v>945</v>
      </c>
      <c r="F78" s="78" t="s">
        <v>934</v>
      </c>
      <c r="G78" s="78" t="s">
        <v>946</v>
      </c>
      <c r="H78" s="128" t="s">
        <v>947</v>
      </c>
      <c r="I78" s="77"/>
      <c r="J78" s="78"/>
      <c r="K78" s="77">
        <f>L78+T78+U78+V78</f>
        <v>49.469</v>
      </c>
      <c r="L78" s="77">
        <f>M78+N78+O78+P78+Q78+R78+S78</f>
        <v>49.469</v>
      </c>
      <c r="M78" s="77"/>
      <c r="N78" s="77"/>
      <c r="O78" s="89"/>
      <c r="P78" s="77">
        <v>49.469</v>
      </c>
      <c r="Q78" s="77"/>
      <c r="R78" s="78"/>
      <c r="S78" s="78"/>
      <c r="T78" s="78"/>
      <c r="U78" s="78"/>
      <c r="V78" s="78"/>
      <c r="W78" s="78" t="s">
        <v>948</v>
      </c>
      <c r="X78" s="93" t="s">
        <v>541</v>
      </c>
      <c r="Y78" s="93" t="s">
        <v>949</v>
      </c>
      <c r="Z78" s="108" t="s">
        <v>950</v>
      </c>
      <c r="AA78" s="85"/>
      <c r="AB78" s="85"/>
      <c r="AC78" s="78"/>
    </row>
  </sheetData>
  <autoFilter xmlns:etc="http://www.wps.cn/officeDocument/2017/etCustomData" ref="A6:AC78" etc:filterBottomFollowUsedRange="0">
    <extLst/>
  </autoFilter>
  <mergeCells count="41">
    <mergeCell ref="A1:AC1"/>
    <mergeCell ref="A2:G2"/>
    <mergeCell ref="Y2:AC2"/>
    <mergeCell ref="K3:V3"/>
    <mergeCell ref="L4:S4"/>
    <mergeCell ref="M5:N5"/>
    <mergeCell ref="A7:F7"/>
    <mergeCell ref="B8:F8"/>
    <mergeCell ref="B41:F41"/>
    <mergeCell ref="B46:F46"/>
    <mergeCell ref="B68:F68"/>
    <mergeCell ref="B72:F72"/>
    <mergeCell ref="B75:F75"/>
    <mergeCell ref="B77:F77"/>
    <mergeCell ref="A3:A6"/>
    <mergeCell ref="B3:B6"/>
    <mergeCell ref="C3:C6"/>
    <mergeCell ref="D3:D6"/>
    <mergeCell ref="E3:E6"/>
    <mergeCell ref="F3:F6"/>
    <mergeCell ref="G3:G6"/>
    <mergeCell ref="H3:H6"/>
    <mergeCell ref="I3:I6"/>
    <mergeCell ref="J3:J6"/>
    <mergeCell ref="K4:K6"/>
    <mergeCell ref="L5:L6"/>
    <mergeCell ref="O5:O6"/>
    <mergeCell ref="P5:P6"/>
    <mergeCell ref="Q5:Q6"/>
    <mergeCell ref="R5:R6"/>
    <mergeCell ref="S5:S6"/>
    <mergeCell ref="T4:T6"/>
    <mergeCell ref="U4:U6"/>
    <mergeCell ref="V4:V6"/>
    <mergeCell ref="W3:W6"/>
    <mergeCell ref="X3:X6"/>
    <mergeCell ref="Y3:Y6"/>
    <mergeCell ref="Z3:Z6"/>
    <mergeCell ref="AA3:AA6"/>
    <mergeCell ref="AB3:AB6"/>
    <mergeCell ref="AC3:AC6"/>
  </mergeCells>
  <conditionalFormatting sqref="C11">
    <cfRule type="duplicateValues" dxfId="0" priority="21"/>
  </conditionalFormatting>
  <conditionalFormatting sqref="C12">
    <cfRule type="duplicateValues" dxfId="0" priority="22"/>
  </conditionalFormatting>
  <conditionalFormatting sqref="C14">
    <cfRule type="duplicateValues" dxfId="0" priority="25"/>
  </conditionalFormatting>
  <conditionalFormatting sqref="C15">
    <cfRule type="duplicateValues" dxfId="0" priority="20"/>
  </conditionalFormatting>
  <conditionalFormatting sqref="C16">
    <cfRule type="duplicateValues" dxfId="0" priority="27"/>
  </conditionalFormatting>
  <conditionalFormatting sqref="H16">
    <cfRule type="duplicateValues" dxfId="0" priority="26"/>
  </conditionalFormatting>
  <conditionalFormatting sqref="C21">
    <cfRule type="duplicateValues" dxfId="0" priority="31"/>
  </conditionalFormatting>
  <conditionalFormatting sqref="C22">
    <cfRule type="duplicateValues" dxfId="0" priority="34"/>
  </conditionalFormatting>
  <conditionalFormatting sqref="B23">
    <cfRule type="duplicateValues" dxfId="0" priority="28"/>
  </conditionalFormatting>
  <conditionalFormatting sqref="H23">
    <cfRule type="duplicateValues" dxfId="0" priority="29"/>
  </conditionalFormatting>
  <conditionalFormatting sqref="C24">
    <cfRule type="duplicateValues" dxfId="0" priority="30"/>
  </conditionalFormatting>
  <conditionalFormatting sqref="C33">
    <cfRule type="duplicateValues" dxfId="0" priority="24"/>
  </conditionalFormatting>
  <conditionalFormatting sqref="C34">
    <cfRule type="duplicateValues" dxfId="0" priority="23"/>
  </conditionalFormatting>
  <conditionalFormatting sqref="C43">
    <cfRule type="duplicateValues" dxfId="0" priority="19"/>
  </conditionalFormatting>
  <conditionalFormatting sqref="C47">
    <cfRule type="duplicateValues" dxfId="0" priority="13"/>
  </conditionalFormatting>
  <conditionalFormatting sqref="C48">
    <cfRule type="duplicateValues" dxfId="0" priority="7"/>
  </conditionalFormatting>
  <conditionalFormatting sqref="C49">
    <cfRule type="duplicateValues" dxfId="0" priority="10"/>
  </conditionalFormatting>
  <conditionalFormatting sqref="C50">
    <cfRule type="expression" dxfId="1" priority="11">
      <formula>AND(SUMPRODUCT(IFERROR(1*(($C$50&amp;"x")=(C50&amp;"x")),0))&gt;1,NOT(ISBLANK(C50)))</formula>
    </cfRule>
  </conditionalFormatting>
  <conditionalFormatting sqref="C51">
    <cfRule type="duplicateValues" dxfId="0" priority="18"/>
  </conditionalFormatting>
  <conditionalFormatting sqref="C54">
    <cfRule type="expression" dxfId="1" priority="12">
      <formula>AND(SUMPRODUCT(IFERROR(1*(($C$54&amp;"x")=(C54&amp;"x")),0))&gt;1,NOT(ISBLANK(C54)))</formula>
    </cfRule>
  </conditionalFormatting>
  <conditionalFormatting sqref="C55">
    <cfRule type="duplicateValues" dxfId="0" priority="15"/>
  </conditionalFormatting>
  <conditionalFormatting sqref="C56">
    <cfRule type="duplicateValues" dxfId="0" priority="14"/>
  </conditionalFormatting>
  <conditionalFormatting sqref="C57">
    <cfRule type="duplicateValues" dxfId="0" priority="8"/>
  </conditionalFormatting>
  <conditionalFormatting sqref="C59">
    <cfRule type="duplicateValues" dxfId="0" priority="9"/>
  </conditionalFormatting>
  <conditionalFormatting sqref="C69">
    <cfRule type="duplicateValues" dxfId="0" priority="4"/>
  </conditionalFormatting>
  <conditionalFormatting sqref="C70">
    <cfRule type="duplicateValues" dxfId="0" priority="5"/>
  </conditionalFormatting>
  <conditionalFormatting sqref="C71">
    <cfRule type="duplicateValues" dxfId="0" priority="3"/>
  </conditionalFormatting>
  <conditionalFormatting sqref="C73">
    <cfRule type="duplicateValues" dxfId="0" priority="2"/>
  </conditionalFormatting>
  <conditionalFormatting sqref="C74">
    <cfRule type="duplicateValues" dxfId="0" priority="1"/>
  </conditionalFormatting>
  <conditionalFormatting sqref="C9:C10">
    <cfRule type="duplicateValues" dxfId="0" priority="32"/>
  </conditionalFormatting>
  <conditionalFormatting sqref="C60:C64">
    <cfRule type="duplicateValues" dxfId="0" priority="6"/>
  </conditionalFormatting>
  <conditionalFormatting sqref="C65:C67">
    <cfRule type="duplicateValues" dxfId="0" priority="17"/>
  </conditionalFormatting>
  <conditionalFormatting sqref="C13 C19:C20 C17">
    <cfRule type="duplicateValues" dxfId="0" priority="33"/>
  </conditionalFormatting>
  <conditionalFormatting sqref="B41:C41 B76 B46:C46 B77:C78 B72:C72 B68:C68">
    <cfRule type="expression" dxfId="1" priority="46">
      <formula>AND(SUMPRODUCT(IFERROR(1*(($B$41:$C$41&amp;"x")=(B41&amp;"x")),0))+SUMPRODUCT(IFERROR(1*(($B$76&amp;"x")=(B41&amp;"x")),0))+SUMPRODUCT(IFERROR(1*(($B$46:$C$46&amp;"x")=(B41&amp;"x")),0))+SUMPRODUCT(IFERROR(1*(($B$77:$C$78&amp;"x")=(B41&amp;"x")),0))+SUMPRODUCT(IFERROR(1*(($B$72:$C$72&amp;"x")=(B41&amp;"x")),0))+SUMPRODUCT(IFERROR(1*(($B$68:$C$68&amp;"x")=(B41&amp;"x")),0))&gt;1,NOT(ISBLANK(B41)))</formula>
    </cfRule>
  </conditionalFormatting>
  <conditionalFormatting sqref="C52:C53 C58">
    <cfRule type="duplicateValues" dxfId="0" priority="16"/>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项目计划</vt:lpstr>
      <vt:lpstr>项目计划（县级）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奔跑的肉丸子</cp:lastModifiedBy>
  <dcterms:created xsi:type="dcterms:W3CDTF">2024-11-08T05:48:00Z</dcterms:created>
  <dcterms:modified xsi:type="dcterms:W3CDTF">2024-12-19T14:33:26Z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E9F1EEB34ED3498BB4DE248E4B07CAA1_13</vt:lpwstr>
  </property>
  <property fmtid="{D5CDD505-2E9C-101B-9397-08002B2CF9AE}" pid="3" name="KSOProductBuildVer">
    <vt:lpwstr>2052-12.1.0.18912</vt:lpwstr>
  </property>
  <property fmtid="{D5CDD505-2E9C-101B-9397-08002B2CF9AE}" pid="4" name="KSOReadingLayout">
    <vt:bool>true</vt:bool>
  </property>
</Properties>
</file>