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firstSheet="2" activeTab="6"/>
  </bookViews>
  <sheets>
    <sheet name="表1-平衡" sheetId="13" r:id="rId1"/>
    <sheet name="表2-2024年收入执行" sheetId="1" r:id="rId2"/>
    <sheet name="表3-2024年支出执行" sheetId="2" r:id="rId3"/>
    <sheet name="表4-2024年结余执行" sheetId="3" r:id="rId4"/>
    <sheet name="表5-2025年收入预算" sheetId="4" r:id="rId5"/>
    <sheet name="表6-2025年支出预算" sheetId="5" r:id="rId6"/>
    <sheet name="表7-2025年结余预算" sheetId="6" r:id="rId7"/>
  </sheets>
  <externalReferences>
    <externalReference r:id="rId8"/>
  </externalReferences>
  <definedNames>
    <definedName name="_xlnm.Print_Area" localSheetId="0">'表1-平衡'!$A$1:$H$21</definedName>
    <definedName name="_xlnm.Print_Area" localSheetId="1">'表2-2024年收入执行'!$A$1:$D$35</definedName>
    <definedName name="_xlnm.Print_Area" localSheetId="2">'表3-2024年支出执行'!$A$1:$D$20</definedName>
    <definedName name="_xlnm.Print_Area" localSheetId="3">'表4-2024年结余执行'!$A$1:$D$11</definedName>
    <definedName name="_xlnm.Print_Area" localSheetId="4">'表5-2025年收入预算'!$A$1:$D$35</definedName>
    <definedName name="_xlnm.Print_Area" localSheetId="5">'表6-2025年支出预算'!$A$1:$D$20</definedName>
    <definedName name="_xlnm.Print_Area" localSheetId="6">'表7-2025年结余预算'!$A$1:$D$11</definedName>
    <definedName name="_xlnm.Print_Titles" localSheetId="0">'表1-平衡'!$1:$4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<sst xmlns="http://schemas.openxmlformats.org/spreadsheetml/2006/main" count="188" uniqueCount="92">
  <si>
    <r>
      <rPr>
        <sz val="18"/>
        <rFont val="方正小标宋简体"/>
        <charset val="134"/>
      </rPr>
      <t>表一：</t>
    </r>
    <r>
      <rPr>
        <sz val="18"/>
        <rFont val="Times New Roman"/>
        <charset val="134"/>
      </rPr>
      <t>2024</t>
    </r>
    <r>
      <rPr>
        <sz val="18"/>
        <rFont val="方正小标宋简体"/>
        <charset val="134"/>
      </rPr>
      <t>年巴楚县社会保险基金预算执行情况和</t>
    </r>
    <r>
      <rPr>
        <sz val="18"/>
        <rFont val="Times New Roman"/>
        <charset val="134"/>
      </rPr>
      <t>2025</t>
    </r>
    <r>
      <rPr>
        <sz val="18"/>
        <rFont val="方正小标宋简体"/>
        <charset val="134"/>
      </rPr>
      <t>年巴楚县社会保险基金预算安排平衡表</t>
    </r>
  </si>
  <si>
    <t>单位：万元</t>
  </si>
  <si>
    <r>
      <t>收</t>
    </r>
    <r>
      <rPr>
        <sz val="12"/>
        <rFont val="Times New Roman"/>
        <charset val="134"/>
      </rPr>
      <t xml:space="preserve">                              </t>
    </r>
    <r>
      <rPr>
        <sz val="12"/>
        <rFont val="仿宋_GB2312"/>
        <charset val="134"/>
      </rPr>
      <t>入</t>
    </r>
  </si>
  <si>
    <r>
      <t>支</t>
    </r>
    <r>
      <rPr>
        <sz val="11"/>
        <rFont val="Times New Roman"/>
        <charset val="134"/>
      </rPr>
      <t xml:space="preserve">                           </t>
    </r>
    <r>
      <rPr>
        <sz val="11"/>
        <rFont val="仿宋_GB2312"/>
        <charset val="134"/>
      </rPr>
      <t>出</t>
    </r>
  </si>
  <si>
    <t>科目代码</t>
  </si>
  <si>
    <t>科目名称</t>
  </si>
  <si>
    <r>
      <t>2024</t>
    </r>
    <r>
      <rPr>
        <sz val="11"/>
        <rFont val="仿宋_GB2312"/>
        <charset val="134"/>
      </rPr>
      <t>年执行数</t>
    </r>
  </si>
  <si>
    <r>
      <t>2025</t>
    </r>
    <r>
      <rPr>
        <sz val="11"/>
        <rFont val="仿宋_GB2312"/>
        <charset val="134"/>
      </rPr>
      <t>年预算数</t>
    </r>
  </si>
  <si>
    <t>一、企业职工基本养老保险基金收入</t>
  </si>
  <si>
    <t>一、企业职工基本养老保险基金支出</t>
  </si>
  <si>
    <t>二、失业保险基金收入</t>
  </si>
  <si>
    <t>二、失业保险基金支出</t>
  </si>
  <si>
    <t>三、职工基本医疗保险基金收入</t>
  </si>
  <si>
    <t>三、职工基本医疗保险基金支出</t>
  </si>
  <si>
    <t>四、工伤保险基金收入</t>
  </si>
  <si>
    <t>四、工伤保险基金支出</t>
  </si>
  <si>
    <t>五、城乡居民基本养老保险基金收入</t>
  </si>
  <si>
    <t>五、城乡居民基本养老保险基金支出</t>
  </si>
  <si>
    <t>六、机关事业单位基本养老保险基金收入</t>
  </si>
  <si>
    <t>六、机关事业单位基本养老保险基金支出</t>
  </si>
  <si>
    <t>七、城乡居民基本医疗保险基金收入</t>
  </si>
  <si>
    <t>七、城乡居民基本医疗保险基金支出</t>
  </si>
  <si>
    <t>社会保险基金收入合计</t>
  </si>
  <si>
    <t>社会保险基金支出合计</t>
  </si>
  <si>
    <t>社会保险基金上年结余收入</t>
  </si>
  <si>
    <t>社会保险基金年终结余</t>
  </si>
  <si>
    <t>社会保险基金上级补助收入</t>
  </si>
  <si>
    <t>社会保险基金补助下级支出</t>
  </si>
  <si>
    <r>
      <t xml:space="preserve">  </t>
    </r>
    <r>
      <rPr>
        <sz val="11"/>
        <rFont val="仿宋_GB2312"/>
        <charset val="134"/>
      </rPr>
      <t>其中：企业职工基本养老保险基金中央调剂金收入</t>
    </r>
  </si>
  <si>
    <t>社会保险基金下级上解收入</t>
  </si>
  <si>
    <t>社会保险基金上解上级支出</t>
  </si>
  <si>
    <r>
      <t xml:space="preserve">  </t>
    </r>
    <r>
      <rPr>
        <sz val="11"/>
        <rFont val="仿宋_GB2312"/>
        <charset val="134"/>
      </rPr>
      <t>其中：企业职工基本养老保险基金中央调剂金支出</t>
    </r>
  </si>
  <si>
    <t>总计</t>
  </si>
  <si>
    <r>
      <t xml:space="preserve"> </t>
    </r>
    <r>
      <rPr>
        <sz val="18"/>
        <color indexed="8"/>
        <rFont val="方正小标宋简体"/>
        <charset val="134"/>
      </rPr>
      <t>表二：</t>
    </r>
    <r>
      <rPr>
        <sz val="18"/>
        <color indexed="8"/>
        <rFont val="Times New Roman"/>
        <charset val="134"/>
      </rPr>
      <t>2024</t>
    </r>
    <r>
      <rPr>
        <sz val="18"/>
        <color indexed="8"/>
        <rFont val="方正小标宋简体"/>
        <charset val="134"/>
      </rPr>
      <t>年巴楚县社会保险基金预算收入执行情况表</t>
    </r>
  </si>
  <si>
    <r>
      <t>项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仿宋_GB2312"/>
        <charset val="134"/>
      </rPr>
      <t>目</t>
    </r>
  </si>
  <si>
    <r>
      <t>2024</t>
    </r>
    <r>
      <rPr>
        <sz val="12"/>
        <color indexed="8"/>
        <rFont val="仿宋_GB2312"/>
        <charset val="134"/>
      </rPr>
      <t>年预算调整数</t>
    </r>
  </si>
  <si>
    <r>
      <t>2024</t>
    </r>
    <r>
      <rPr>
        <sz val="12"/>
        <color indexed="8"/>
        <rFont val="仿宋_GB2312"/>
        <charset val="134"/>
      </rPr>
      <t>年预计执行数</t>
    </r>
  </si>
  <si>
    <r>
      <t>2024</t>
    </r>
    <r>
      <rPr>
        <sz val="12"/>
        <color indexed="8"/>
        <rFont val="仿宋_GB2312"/>
        <charset val="134"/>
      </rPr>
      <t>年预计执行数为预算数的</t>
    </r>
    <r>
      <rPr>
        <sz val="12"/>
        <color indexed="8"/>
        <rFont val="Times New Roman"/>
        <charset val="134"/>
      </rPr>
      <t>%</t>
    </r>
  </si>
  <si>
    <t>全区社会保险基金收入合计</t>
  </si>
  <si>
    <r>
      <t xml:space="preserve">    </t>
    </r>
    <r>
      <rPr>
        <sz val="12"/>
        <color indexed="8"/>
        <rFont val="仿宋_GB2312"/>
        <charset val="134"/>
      </rPr>
      <t>其中：保险费收入</t>
    </r>
  </si>
  <si>
    <r>
      <t xml:space="preserve">          </t>
    </r>
    <r>
      <rPr>
        <sz val="12"/>
        <color indexed="8"/>
        <rFont val="仿宋_GB2312"/>
        <charset val="134"/>
      </rPr>
      <t>利息收入</t>
    </r>
  </si>
  <si>
    <r>
      <t xml:space="preserve">          </t>
    </r>
    <r>
      <rPr>
        <sz val="12"/>
        <color indexed="8"/>
        <rFont val="仿宋_GB2312"/>
        <charset val="134"/>
      </rPr>
      <t>财政补贴收入</t>
    </r>
  </si>
  <si>
    <t>二、机关事业基本养老保险基金收入</t>
  </si>
  <si>
    <t>三、城乡居民基本养老保险基金收入</t>
  </si>
  <si>
    <t>四、职工基本医疗保险基金收入</t>
  </si>
  <si>
    <t>五、城乡居民基本医疗保险基金收入</t>
  </si>
  <si>
    <t>六、工伤保险基金收入</t>
  </si>
  <si>
    <t>七、失业保险基金收入</t>
  </si>
  <si>
    <r>
      <t>表三：</t>
    </r>
    <r>
      <rPr>
        <sz val="18"/>
        <color rgb="FF000000"/>
        <rFont val="Times New Roman"/>
        <charset val="134"/>
      </rPr>
      <t>2024</t>
    </r>
    <r>
      <rPr>
        <sz val="18"/>
        <color rgb="FF000000"/>
        <rFont val="方正小标宋简体"/>
        <charset val="134"/>
      </rPr>
      <t>年巴楚县社会保险基金预算支出执行情况表</t>
    </r>
  </si>
  <si>
    <t>项　目</t>
  </si>
  <si>
    <t>全区社会保险基金支出合计</t>
  </si>
  <si>
    <t>　　其中：社会保险待遇支出</t>
  </si>
  <si>
    <t>　　其中：基本养老待遇支出</t>
  </si>
  <si>
    <t>二、机关事业基本养老保险基金支出</t>
  </si>
  <si>
    <t>三、城乡居民基本养老保险基金支出</t>
  </si>
  <si>
    <t>四、职工基本医疗保险基金支出</t>
  </si>
  <si>
    <t>　　其中：基本医疗保险待遇支出</t>
  </si>
  <si>
    <t>五、城乡居民基本医疗保险基金支出</t>
  </si>
  <si>
    <r>
      <t xml:space="preserve">          </t>
    </r>
    <r>
      <rPr>
        <sz val="12"/>
        <color indexed="8"/>
        <rFont val="仿宋_GB2312"/>
        <charset val="134"/>
      </rPr>
      <t>大病保险支出</t>
    </r>
  </si>
  <si>
    <t>六、工伤保险基金支出</t>
  </si>
  <si>
    <t>　　其中：工伤保险待遇支出</t>
  </si>
  <si>
    <t>七、失业保险基金支出</t>
  </si>
  <si>
    <t>　　其中：失业保险待遇支出</t>
  </si>
  <si>
    <r>
      <t>表四：</t>
    </r>
    <r>
      <rPr>
        <sz val="18"/>
        <color rgb="FF000000"/>
        <rFont val="Times New Roman"/>
        <charset val="134"/>
      </rPr>
      <t>2024</t>
    </r>
    <r>
      <rPr>
        <sz val="18"/>
        <color rgb="FF000000"/>
        <rFont val="方正小标宋简体"/>
        <charset val="134"/>
      </rPr>
      <t>年巴楚县社会保险基金预算结余情况表</t>
    </r>
  </si>
  <si>
    <r>
      <rPr>
        <sz val="11"/>
        <color indexed="8"/>
        <rFont val="仿宋_GB2312"/>
        <charset val="134"/>
      </rPr>
      <t>单位：万元</t>
    </r>
  </si>
  <si>
    <r>
      <rPr>
        <sz val="12"/>
        <color indexed="8"/>
        <rFont val="仿宋_GB2312"/>
        <charset val="134"/>
      </rPr>
      <t>项　目</t>
    </r>
  </si>
  <si>
    <r>
      <t>2024</t>
    </r>
    <r>
      <rPr>
        <sz val="12"/>
        <color indexed="8"/>
        <rFont val="仿宋_GB2312"/>
        <charset val="134"/>
      </rPr>
      <t>年年末累计结余预算调整数</t>
    </r>
  </si>
  <si>
    <r>
      <t>2024</t>
    </r>
    <r>
      <rPr>
        <sz val="12"/>
        <color indexed="8"/>
        <rFont val="仿宋_GB2312"/>
        <charset val="134"/>
      </rPr>
      <t>年年末累计结余预计执行数</t>
    </r>
  </si>
  <si>
    <r>
      <t>2024</t>
    </r>
    <r>
      <rPr>
        <sz val="12"/>
        <color indexed="8"/>
        <rFont val="仿宋_GB2312"/>
        <charset val="134"/>
      </rPr>
      <t>年执行数为预算数的</t>
    </r>
    <r>
      <rPr>
        <sz val="12"/>
        <color indexed="8"/>
        <rFont val="Times New Roman"/>
        <charset val="134"/>
      </rPr>
      <t>%</t>
    </r>
  </si>
  <si>
    <r>
      <rPr>
        <sz val="12"/>
        <color indexed="8"/>
        <rFont val="仿宋_GB2312"/>
        <charset val="134"/>
      </rPr>
      <t>全区社会保险基金年末累计结余</t>
    </r>
  </si>
  <si>
    <r>
      <rPr>
        <sz val="12"/>
        <color indexed="8"/>
        <rFont val="仿宋_GB2312"/>
        <charset val="134"/>
      </rPr>
      <t>一、企业职工基本养老保险基金年末累计结余</t>
    </r>
  </si>
  <si>
    <r>
      <rPr>
        <sz val="12"/>
        <color indexed="8"/>
        <rFont val="仿宋_GB2312"/>
        <charset val="134"/>
      </rPr>
      <t>二、机关事业基本养老保险基金年末累计结余</t>
    </r>
  </si>
  <si>
    <r>
      <rPr>
        <sz val="12"/>
        <color indexed="8"/>
        <rFont val="仿宋_GB2312"/>
        <charset val="134"/>
      </rPr>
      <t>三、城乡居民基本养老保险基金年末累计结余</t>
    </r>
  </si>
  <si>
    <r>
      <rPr>
        <sz val="12"/>
        <color indexed="8"/>
        <rFont val="仿宋_GB2312"/>
        <charset val="134"/>
      </rPr>
      <t>四、职工基本医疗保险基金年末累计结余</t>
    </r>
  </si>
  <si>
    <r>
      <rPr>
        <sz val="12"/>
        <color indexed="8"/>
        <rFont val="仿宋_GB2312"/>
        <charset val="134"/>
      </rPr>
      <t>五、城乡居民基本医疗保险基金年末累计结余</t>
    </r>
  </si>
  <si>
    <r>
      <rPr>
        <sz val="12"/>
        <color indexed="8"/>
        <rFont val="仿宋_GB2312"/>
        <charset val="134"/>
      </rPr>
      <t>六、失业保险基金年末累计结余</t>
    </r>
  </si>
  <si>
    <r>
      <rPr>
        <sz val="12"/>
        <color indexed="8"/>
        <rFont val="仿宋_GB2312"/>
        <charset val="134"/>
      </rPr>
      <t>七、工伤保险基金年末累计结余</t>
    </r>
  </si>
  <si>
    <r>
      <t>表五：</t>
    </r>
    <r>
      <rPr>
        <sz val="18"/>
        <color rgb="FF000000"/>
        <rFont val="Times New Roman"/>
        <charset val="134"/>
      </rPr>
      <t>2025</t>
    </r>
    <r>
      <rPr>
        <sz val="18"/>
        <color rgb="FF000000"/>
        <rFont val="方正小标宋简体"/>
        <charset val="134"/>
      </rPr>
      <t>年巴楚县社会保险基金预算收入安排表</t>
    </r>
  </si>
  <si>
    <r>
      <t>2025</t>
    </r>
    <r>
      <rPr>
        <sz val="12"/>
        <color indexed="8"/>
        <rFont val="仿宋_GB2312"/>
        <charset val="134"/>
      </rPr>
      <t>年预算数</t>
    </r>
  </si>
  <si>
    <r>
      <t>预算数为上年预计执行数的</t>
    </r>
    <r>
      <rPr>
        <sz val="12"/>
        <color indexed="8"/>
        <rFont val="Times New Roman"/>
        <charset val="134"/>
      </rPr>
      <t>%</t>
    </r>
  </si>
  <si>
    <r>
      <t>表六：</t>
    </r>
    <r>
      <rPr>
        <sz val="18"/>
        <color rgb="FF000000"/>
        <rFont val="Times New Roman"/>
        <charset val="134"/>
      </rPr>
      <t>2025</t>
    </r>
    <r>
      <rPr>
        <sz val="18"/>
        <color rgb="FF000000"/>
        <rFont val="方正小标宋简体"/>
        <charset val="134"/>
      </rPr>
      <t>年巴楚县社会保险基金预算支出安排表</t>
    </r>
  </si>
  <si>
    <r>
      <t>表七：</t>
    </r>
    <r>
      <rPr>
        <sz val="18"/>
        <color rgb="FF000000"/>
        <rFont val="Times New Roman"/>
        <charset val="134"/>
      </rPr>
      <t>2025</t>
    </r>
    <r>
      <rPr>
        <sz val="18"/>
        <color rgb="FF000000"/>
        <rFont val="方正小标宋简体"/>
        <charset val="134"/>
      </rPr>
      <t>年巴楚县社会保险基金预算结余安排表</t>
    </r>
  </si>
  <si>
    <r>
      <t>2025</t>
    </r>
    <r>
      <rPr>
        <sz val="12"/>
        <color indexed="8"/>
        <rFont val="仿宋_GB2312"/>
        <charset val="134"/>
      </rPr>
      <t>年年末累计结余预算数</t>
    </r>
  </si>
  <si>
    <r>
      <t>预算数为上年执行数的</t>
    </r>
    <r>
      <rPr>
        <sz val="12"/>
        <color indexed="8"/>
        <rFont val="Times New Roman"/>
        <charset val="134"/>
      </rPr>
      <t>%</t>
    </r>
  </si>
  <si>
    <t>全区社会保险基金年末累计结余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</si>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</sst>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%"/>
    <numFmt numFmtId="178" formatCode="#,##0.00_ ;[Red]\-#,##0.00\ "/>
    <numFmt numFmtId="179" formatCode="#,##0_ ;[Red]\-#,##0\ "/>
    <numFmt numFmtId="180" formatCode="#,##0.00_ ;\-#,##0.00;;"/>
  </numFmts>
  <fonts count="43">
    <font>
      <sz val="10"/>
      <name val="宋体"/>
      <charset val="134"/>
    </font>
    <font>
      <sz val="10"/>
      <name val="Times New Roman"/>
      <charset val="134"/>
    </font>
    <font>
      <sz val="18"/>
      <color rgb="FF000000"/>
      <name val="方正小标宋简体"/>
      <charset val="134"/>
    </font>
    <font>
      <sz val="18"/>
      <color indexed="8"/>
      <name val="Times New Roman"/>
      <charset val="134"/>
    </font>
    <font>
      <sz val="11"/>
      <color indexed="8"/>
      <name val="仿宋_GB2312"/>
      <charset val="134"/>
    </font>
    <font>
      <sz val="11"/>
      <color indexed="8"/>
      <name val="Times New Roman"/>
      <charset val="134"/>
    </font>
    <font>
      <sz val="12"/>
      <color indexed="8"/>
      <name val="仿宋_GB2312"/>
      <charset val="134"/>
    </font>
    <font>
      <sz val="12"/>
      <color indexed="8"/>
      <name val="Times New Roman"/>
      <charset val="134"/>
    </font>
    <font>
      <sz val="12"/>
      <name val="Times New Roman"/>
      <charset val="134"/>
    </font>
    <font>
      <sz val="12"/>
      <color rgb="FF000000"/>
      <name val="仿宋_GB2312"/>
      <charset val="134"/>
    </font>
    <font>
      <sz val="13"/>
      <color indexed="8"/>
      <name val="Times New Roman"/>
      <charset val="134"/>
    </font>
    <font>
      <sz val="12"/>
      <color indexed="8"/>
      <name val="Times New Roman"/>
      <charset val="1"/>
    </font>
    <font>
      <sz val="13"/>
      <color indexed="8"/>
      <name val="仿宋_GB2312"/>
      <charset val="134"/>
    </font>
    <font>
      <sz val="11"/>
      <name val="Times New Roman"/>
      <charset val="134"/>
    </font>
    <font>
      <sz val="18"/>
      <name val="Times New Roman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微软雅黑"/>
      <charset val="134"/>
    </font>
    <font>
      <sz val="18"/>
      <color rgb="FF000000"/>
      <name val="Times New Roman"/>
      <charset val="134"/>
    </font>
    <font>
      <sz val="18"/>
      <color indexed="8"/>
      <name val="方正小标宋简体"/>
      <charset val="134"/>
    </font>
    <font>
      <sz val="18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42" fontId="19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5" fillId="10" borderId="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9" borderId="8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0" fillId="20" borderId="12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8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19" fillId="0" borderId="0"/>
    <xf numFmtId="0" fontId="19" fillId="0" borderId="0">
      <alignment vertical="center"/>
    </xf>
  </cellStyleXfs>
  <cellXfs count="7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8" fontId="8" fillId="0" borderId="1" xfId="0" applyNumberFormat="1" applyFont="1" applyFill="1" applyBorder="1" applyAlignment="1" applyProtection="1">
      <alignment horizontal="right" vertical="center"/>
    </xf>
    <xf numFmtId="177" fontId="7" fillId="0" borderId="1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176" fontId="8" fillId="0" borderId="1" xfId="0" applyNumberFormat="1" applyFont="1" applyFill="1" applyBorder="1" applyAlignment="1" applyProtection="1">
      <alignment horizontal="right" vertical="center"/>
    </xf>
    <xf numFmtId="179" fontId="8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178" fontId="8" fillId="2" borderId="1" xfId="0" applyNumberFormat="1" applyFont="1" applyFill="1" applyBorder="1" applyAlignment="1" applyProtection="1">
      <alignment horizontal="center" vertical="center"/>
    </xf>
    <xf numFmtId="178" fontId="8" fillId="0" borderId="1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right" vertical="center" wrapText="1"/>
    </xf>
    <xf numFmtId="179" fontId="1" fillId="0" borderId="0" xfId="0" applyNumberFormat="1" applyFont="1" applyFill="1" applyBorder="1" applyAlignment="1" applyProtection="1"/>
    <xf numFmtId="4" fontId="8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52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80" fontId="11" fillId="0" borderId="2" xfId="51" applyNumberFormat="1" applyFont="1" applyFill="1" applyBorder="1" applyAlignment="1">
      <alignment horizontal="right" vertical="center"/>
    </xf>
    <xf numFmtId="180" fontId="11" fillId="0" borderId="3" xfId="51" applyNumberFormat="1" applyFont="1" applyFill="1" applyBorder="1" applyAlignment="1">
      <alignment horizontal="right" vertical="center"/>
    </xf>
    <xf numFmtId="178" fontId="8" fillId="0" borderId="1" xfId="0" applyNumberFormat="1" applyFont="1" applyFill="1" applyBorder="1" applyAlignment="1" applyProtection="1">
      <alignment vertical="center"/>
    </xf>
    <xf numFmtId="179" fontId="8" fillId="0" borderId="1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right"/>
    </xf>
    <xf numFmtId="0" fontId="8" fillId="0" borderId="0" xfId="0" applyNumberFormat="1" applyFont="1" applyFill="1" applyBorder="1" applyAlignment="1" applyProtection="1"/>
    <xf numFmtId="176" fontId="7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right" vertical="center" wrapText="1"/>
    </xf>
    <xf numFmtId="176" fontId="1" fillId="0" borderId="0" xfId="0" applyNumberFormat="1" applyFont="1" applyFill="1"/>
    <xf numFmtId="176" fontId="3" fillId="0" borderId="0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13" fillId="0" borderId="1" xfId="50" applyNumberFormat="1" applyFont="1" applyFill="1" applyBorder="1" applyAlignment="1" applyProtection="1">
      <alignment vertical="center"/>
    </xf>
    <xf numFmtId="176" fontId="8" fillId="0" borderId="1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left" vertical="top" wrapText="1"/>
    </xf>
    <xf numFmtId="176" fontId="5" fillId="0" borderId="0" xfId="0" applyNumberFormat="1" applyFont="1" applyFill="1" applyBorder="1" applyAlignment="1" applyProtection="1">
      <alignment horizontal="left" vertical="top" wrapText="1"/>
    </xf>
    <xf numFmtId="176" fontId="8" fillId="0" borderId="0" xfId="44" applyNumberFormat="1" applyFont="1" applyFill="1">
      <alignment vertical="center"/>
    </xf>
    <xf numFmtId="176" fontId="14" fillId="0" borderId="0" xfId="44" applyNumberFormat="1" applyFont="1" applyFill="1" applyAlignment="1" applyProtection="1">
      <alignment horizontal="center" vertical="center"/>
    </xf>
    <xf numFmtId="176" fontId="1" fillId="0" borderId="0" xfId="44" applyNumberFormat="1" applyFont="1" applyFill="1" applyBorder="1" applyAlignment="1" applyProtection="1">
      <alignment horizontal="right" vertical="center"/>
    </xf>
    <xf numFmtId="176" fontId="15" fillId="0" borderId="0" xfId="44" applyNumberFormat="1" applyFont="1" applyFill="1" applyBorder="1" applyAlignment="1" applyProtection="1">
      <alignment horizontal="center" vertical="center"/>
    </xf>
    <xf numFmtId="176" fontId="16" fillId="0" borderId="4" xfId="44" applyNumberFormat="1" applyFont="1" applyFill="1" applyBorder="1" applyAlignment="1">
      <alignment horizontal="center" vertical="center"/>
    </xf>
    <xf numFmtId="176" fontId="8" fillId="0" borderId="5" xfId="44" applyNumberFormat="1" applyFont="1" applyFill="1" applyBorder="1" applyAlignment="1">
      <alignment horizontal="center" vertical="center"/>
    </xf>
    <xf numFmtId="176" fontId="8" fillId="0" borderId="6" xfId="44" applyNumberFormat="1" applyFont="1" applyFill="1" applyBorder="1" applyAlignment="1">
      <alignment horizontal="center" vertical="center"/>
    </xf>
    <xf numFmtId="176" fontId="15" fillId="0" borderId="4" xfId="44" applyNumberFormat="1" applyFont="1" applyFill="1" applyBorder="1" applyAlignment="1" applyProtection="1">
      <alignment horizontal="center" vertical="center" wrapText="1"/>
      <protection locked="0"/>
    </xf>
    <xf numFmtId="176" fontId="13" fillId="0" borderId="5" xfId="44" applyNumberFormat="1" applyFont="1" applyFill="1" applyBorder="1" applyAlignment="1" applyProtection="1">
      <alignment horizontal="center" vertical="center" wrapText="1"/>
      <protection locked="0"/>
    </xf>
    <xf numFmtId="176" fontId="13" fillId="0" borderId="6" xfId="44" applyNumberFormat="1" applyFont="1" applyFill="1" applyBorder="1" applyAlignment="1" applyProtection="1">
      <alignment horizontal="center" vertical="center" wrapText="1"/>
      <protection locked="0"/>
    </xf>
    <xf numFmtId="176" fontId="15" fillId="0" borderId="1" xfId="44" applyNumberFormat="1" applyFont="1" applyFill="1" applyBorder="1" applyAlignment="1" applyProtection="1">
      <alignment horizontal="center" vertical="center" wrapText="1"/>
      <protection locked="0"/>
    </xf>
    <xf numFmtId="176" fontId="15" fillId="0" borderId="1" xfId="44" applyNumberFormat="1" applyFont="1" applyFill="1" applyBorder="1" applyAlignment="1" applyProtection="1">
      <alignment horizontal="center" vertical="center"/>
    </xf>
    <xf numFmtId="176" fontId="13" fillId="0" borderId="1" xfId="44" applyNumberFormat="1" applyFont="1" applyFill="1" applyBorder="1" applyAlignment="1" applyProtection="1">
      <alignment horizontal="center" vertical="center" wrapText="1"/>
      <protection locked="0"/>
    </xf>
    <xf numFmtId="176" fontId="13" fillId="0" borderId="1" xfId="44" applyNumberFormat="1" applyFont="1" applyFill="1" applyBorder="1" applyAlignment="1">
      <alignment horizontal="left" vertical="center"/>
    </xf>
    <xf numFmtId="176" fontId="15" fillId="0" borderId="1" xfId="44" applyNumberFormat="1" applyFont="1" applyFill="1" applyBorder="1" applyAlignment="1" applyProtection="1">
      <alignment vertical="center"/>
    </xf>
    <xf numFmtId="176" fontId="13" fillId="0" borderId="1" xfId="50" applyNumberFormat="1" applyFont="1" applyFill="1" applyBorder="1" applyAlignment="1" applyProtection="1">
      <alignment horizontal="center" vertical="center"/>
    </xf>
    <xf numFmtId="176" fontId="13" fillId="0" borderId="1" xfId="50" applyNumberFormat="1" applyFont="1" applyFill="1" applyBorder="1" applyAlignment="1" applyProtection="1">
      <alignment horizontal="right" vertical="center"/>
    </xf>
    <xf numFmtId="176" fontId="13" fillId="0" borderId="1" xfId="44" applyNumberFormat="1" applyFont="1" applyFill="1" applyBorder="1" applyAlignment="1" applyProtection="1">
      <alignment vertical="center"/>
    </xf>
    <xf numFmtId="176" fontId="13" fillId="0" borderId="0" xfId="44" applyNumberFormat="1" applyFont="1" applyFill="1" applyAlignment="1">
      <alignment horizontal="right" vertical="center"/>
    </xf>
    <xf numFmtId="176" fontId="17" fillId="0" borderId="1" xfId="50" applyNumberFormat="1" applyFont="1" applyFill="1" applyBorder="1" applyAlignment="1" applyProtection="1">
      <alignment horizontal="right" vertical="center"/>
    </xf>
    <xf numFmtId="176" fontId="15" fillId="0" borderId="1" xfId="44" applyNumberFormat="1" applyFont="1" applyFill="1" applyBorder="1" applyAlignment="1">
      <alignment horizontal="center" vertical="center"/>
    </xf>
    <xf numFmtId="176" fontId="13" fillId="0" borderId="1" xfId="50" applyNumberFormat="1" applyFont="1" applyFill="1" applyBorder="1" applyAlignment="1">
      <alignment vertical="center"/>
    </xf>
    <xf numFmtId="176" fontId="8" fillId="0" borderId="0" xfId="44" applyNumberFormat="1" applyFont="1" applyFill="1">
      <alignment vertical="center"/>
    </xf>
    <xf numFmtId="176" fontId="1" fillId="0" borderId="0" xfId="44" applyNumberFormat="1" applyFont="1" applyFill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千位分隔 2" xfId="50"/>
    <cellStyle name="Normal" xfId="51"/>
    <cellStyle name="常规 2" xfId="52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3258;&#26597;\&#31038;&#20445;&#33258;&#26597;&#26448;&#26009;\2023&#24180;&#39044;&#31639;&#20844;&#24320;%20(&#26032;)\[00311310]&#24052;&#26970;&#214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社保基金预算封面"/>
      <sheetName val="预算目录"/>
      <sheetName val="预算总表"/>
      <sheetName val="企业职工基本养老收支预算表"/>
      <sheetName val="城乡居民基本养老收支预算表"/>
      <sheetName val="机关事业单位基本养老收支预算表"/>
      <sheetName val="职工基本医疗收支预算表"/>
      <sheetName val="城乡居民基本医疗收支预算表"/>
      <sheetName val="工伤保险基金收支预算表"/>
      <sheetName val="失业保险基金收支预算表"/>
      <sheetName val="财政对社会保险基金补助情况表"/>
      <sheetName val="地方财政对企业职工基本养老保险基金补助情况构成表"/>
      <sheetName val="基本养老基础资料表"/>
      <sheetName val="基本医疗基础资料表"/>
      <sheetName val="失业工伤基础资料表"/>
    </sheetNames>
    <sheetDataSet>
      <sheetData sheetId="0"/>
      <sheetData sheetId="1"/>
      <sheetData sheetId="2">
        <row r="5">
          <cell r="F5">
            <v>0</v>
          </cell>
          <cell r="G5">
            <v>0</v>
          </cell>
        </row>
        <row r="6">
          <cell r="F6">
            <v>0</v>
          </cell>
          <cell r="G6">
            <v>0</v>
          </cell>
        </row>
        <row r="7">
          <cell r="F7">
            <v>0</v>
          </cell>
          <cell r="G7">
            <v>0</v>
          </cell>
        </row>
        <row r="8">
          <cell r="F8">
            <v>0</v>
          </cell>
          <cell r="G8">
            <v>0</v>
          </cell>
        </row>
        <row r="14">
          <cell r="F14">
            <v>0</v>
          </cell>
          <cell r="G14">
            <v>0</v>
          </cell>
        </row>
        <row r="15">
          <cell r="F15">
            <v>0</v>
          </cell>
          <cell r="G15">
            <v>0</v>
          </cell>
        </row>
        <row r="21">
          <cell r="F21">
            <v>0</v>
          </cell>
          <cell r="G21">
            <v>0</v>
          </cell>
        </row>
      </sheetData>
      <sheetData sheetId="3"/>
      <sheetData sheetId="4">
        <row r="16">
          <cell r="B16">
            <v>0</v>
          </cell>
          <cell r="C16">
            <v>0</v>
          </cell>
        </row>
        <row r="16">
          <cell r="E16">
            <v>0</v>
          </cell>
          <cell r="F16">
            <v>0</v>
          </cell>
        </row>
        <row r="17">
          <cell r="B17">
            <v>0</v>
          </cell>
          <cell r="C17">
            <v>0</v>
          </cell>
        </row>
        <row r="17">
          <cell r="E17">
            <v>0</v>
          </cell>
          <cell r="F17">
            <v>0</v>
          </cell>
        </row>
      </sheetData>
      <sheetData sheetId="5">
        <row r="14">
          <cell r="B14">
            <v>0</v>
          </cell>
          <cell r="C14">
            <v>0</v>
          </cell>
        </row>
        <row r="14">
          <cell r="E14">
            <v>0</v>
          </cell>
          <cell r="F14">
            <v>0</v>
          </cell>
        </row>
        <row r="15">
          <cell r="B15">
            <v>0</v>
          </cell>
          <cell r="C15">
            <v>0</v>
          </cell>
        </row>
        <row r="15">
          <cell r="E15">
            <v>0</v>
          </cell>
          <cell r="F15">
            <v>0</v>
          </cell>
        </row>
      </sheetData>
      <sheetData sheetId="6">
        <row r="6">
          <cell r="B6">
            <v>0</v>
          </cell>
        </row>
        <row r="9">
          <cell r="B9">
            <v>0</v>
          </cell>
        </row>
        <row r="10">
          <cell r="B10">
            <v>0</v>
          </cell>
        </row>
        <row r="14">
          <cell r="B14">
            <v>0</v>
          </cell>
        </row>
        <row r="15">
          <cell r="B15">
            <v>0</v>
          </cell>
        </row>
        <row r="15">
          <cell r="E15">
            <v>0</v>
          </cell>
        </row>
        <row r="16">
          <cell r="B16">
            <v>0</v>
          </cell>
        </row>
        <row r="16">
          <cell r="E16">
            <v>0</v>
          </cell>
        </row>
        <row r="17">
          <cell r="B17">
            <v>0</v>
          </cell>
        </row>
        <row r="22">
          <cell r="B22">
            <v>0</v>
          </cell>
        </row>
        <row r="29">
          <cell r="B29">
            <v>0</v>
          </cell>
        </row>
        <row r="30">
          <cell r="B30">
            <v>0</v>
          </cell>
        </row>
        <row r="30">
          <cell r="E30">
            <v>0</v>
          </cell>
        </row>
        <row r="31">
          <cell r="B31">
            <v>0</v>
          </cell>
        </row>
        <row r="31">
          <cell r="E31">
            <v>0</v>
          </cell>
        </row>
        <row r="32">
          <cell r="B32">
            <v>0</v>
          </cell>
        </row>
        <row r="34">
          <cell r="B34">
            <v>0</v>
          </cell>
        </row>
      </sheetData>
      <sheetData sheetId="7">
        <row r="5">
          <cell r="B5">
            <v>0</v>
          </cell>
        </row>
        <row r="5">
          <cell r="E5">
            <v>0</v>
          </cell>
        </row>
        <row r="8">
          <cell r="E8">
            <v>0</v>
          </cell>
          <cell r="F8">
            <v>0</v>
          </cell>
        </row>
        <row r="9">
          <cell r="B9">
            <v>0</v>
          </cell>
        </row>
        <row r="11">
          <cell r="B11">
            <v>0</v>
          </cell>
        </row>
        <row r="13">
          <cell r="B13">
            <v>0</v>
          </cell>
        </row>
        <row r="13">
          <cell r="E13">
            <v>0</v>
          </cell>
        </row>
        <row r="14">
          <cell r="B14">
            <v>0</v>
          </cell>
          <cell r="C14">
            <v>0</v>
          </cell>
        </row>
        <row r="14">
          <cell r="E14">
            <v>0</v>
          </cell>
          <cell r="F14">
            <v>0</v>
          </cell>
        </row>
        <row r="15">
          <cell r="B15">
            <v>0</v>
          </cell>
          <cell r="C15">
            <v>0</v>
          </cell>
        </row>
        <row r="15">
          <cell r="E15">
            <v>0</v>
          </cell>
          <cell r="F15">
            <v>0</v>
          </cell>
        </row>
        <row r="16">
          <cell r="B16">
            <v>0</v>
          </cell>
        </row>
        <row r="16">
          <cell r="E16">
            <v>0</v>
          </cell>
        </row>
        <row r="18">
          <cell r="E18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9"/>
  <sheetViews>
    <sheetView showGridLines="0" showZeros="0" workbookViewId="0">
      <selection activeCell="B6" sqref="B6"/>
    </sheetView>
  </sheetViews>
  <sheetFormatPr defaultColWidth="10.2857142857143" defaultRowHeight="15.75" outlineLevelCol="7"/>
  <cols>
    <col min="1" max="1" width="11.7142857142857" style="48" customWidth="1"/>
    <col min="2" max="2" width="50.2857142857143" style="48" customWidth="1"/>
    <col min="3" max="3" width="18.4857142857143" style="48" customWidth="1"/>
    <col min="4" max="4" width="17.4761904761905" style="48" customWidth="1"/>
    <col min="5" max="5" width="11.7142857142857" style="48" customWidth="1"/>
    <col min="6" max="6" width="49.7428571428571" style="48" customWidth="1"/>
    <col min="7" max="7" width="19.3238095238095" style="48" customWidth="1"/>
    <col min="8" max="8" width="19.447619047619" style="48" customWidth="1"/>
    <col min="9" max="16384" width="10.2857142857143" style="48"/>
  </cols>
  <sheetData>
    <row r="1" s="48" customFormat="1" ht="33" customHeight="1" spans="1:8">
      <c r="A1" s="49" t="s">
        <v>0</v>
      </c>
      <c r="B1" s="49"/>
      <c r="C1" s="49"/>
      <c r="D1" s="49"/>
      <c r="E1" s="49"/>
      <c r="F1" s="49"/>
      <c r="G1" s="49"/>
      <c r="H1" s="49"/>
    </row>
    <row r="2" ht="33" customHeight="1" spans="2:8">
      <c r="B2" s="50"/>
      <c r="C2" s="50"/>
      <c r="D2" s="50"/>
      <c r="E2" s="50"/>
      <c r="F2" s="50"/>
      <c r="G2" s="50"/>
      <c r="H2" s="51" t="s">
        <v>1</v>
      </c>
    </row>
    <row r="3" ht="24" customHeight="1" spans="1:8">
      <c r="A3" s="52" t="s">
        <v>2</v>
      </c>
      <c r="B3" s="53"/>
      <c r="C3" s="53"/>
      <c r="D3" s="54"/>
      <c r="E3" s="55" t="s">
        <v>3</v>
      </c>
      <c r="F3" s="56"/>
      <c r="G3" s="56"/>
      <c r="H3" s="57"/>
    </row>
    <row r="4" ht="30.6" customHeight="1" spans="1:8">
      <c r="A4" s="58" t="s">
        <v>4</v>
      </c>
      <c r="B4" s="59" t="s">
        <v>5</v>
      </c>
      <c r="C4" s="60" t="s">
        <v>6</v>
      </c>
      <c r="D4" s="60" t="s">
        <v>7</v>
      </c>
      <c r="E4" s="58" t="s">
        <v>4</v>
      </c>
      <c r="F4" s="59" t="s">
        <v>5</v>
      </c>
      <c r="G4" s="60" t="s">
        <v>6</v>
      </c>
      <c r="H4" s="60" t="s">
        <v>7</v>
      </c>
    </row>
    <row r="5" ht="30.2" customHeight="1" spans="1:8">
      <c r="A5" s="61">
        <v>10201</v>
      </c>
      <c r="B5" s="62" t="s">
        <v>8</v>
      </c>
      <c r="C5" s="63"/>
      <c r="D5" s="63"/>
      <c r="E5" s="61">
        <v>20901</v>
      </c>
      <c r="F5" s="62" t="s">
        <v>9</v>
      </c>
      <c r="G5" s="44"/>
      <c r="H5" s="44"/>
    </row>
    <row r="6" ht="30.2" customHeight="1" spans="1:8">
      <c r="A6" s="61">
        <v>10202</v>
      </c>
      <c r="B6" s="62" t="s">
        <v>10</v>
      </c>
      <c r="C6" s="63"/>
      <c r="D6" s="63"/>
      <c r="E6" s="61">
        <v>20902</v>
      </c>
      <c r="F6" s="62" t="s">
        <v>11</v>
      </c>
      <c r="G6" s="44"/>
      <c r="H6" s="44"/>
    </row>
    <row r="7" ht="30.2" customHeight="1" spans="1:8">
      <c r="A7" s="61">
        <v>10203</v>
      </c>
      <c r="B7" s="62" t="s">
        <v>12</v>
      </c>
      <c r="C7" s="63">
        <f>[1]职工基本医疗收支预算表!$B$14</f>
        <v>0</v>
      </c>
      <c r="D7" s="63">
        <f>[1]预算总表!$F$5</f>
        <v>0</v>
      </c>
      <c r="E7" s="61">
        <v>20903</v>
      </c>
      <c r="F7" s="62" t="s">
        <v>13</v>
      </c>
      <c r="G7" s="44">
        <f>[1]职工基本医疗收支预算表!$B$29</f>
        <v>0</v>
      </c>
      <c r="H7" s="44">
        <f>[1]预算总表!$F$14</f>
        <v>0</v>
      </c>
    </row>
    <row r="8" ht="30.2" customHeight="1" spans="1:8">
      <c r="A8" s="61">
        <v>10204</v>
      </c>
      <c r="B8" s="62" t="s">
        <v>14</v>
      </c>
      <c r="C8" s="63"/>
      <c r="D8" s="63"/>
      <c r="E8" s="61">
        <v>20904</v>
      </c>
      <c r="F8" s="62" t="s">
        <v>15</v>
      </c>
      <c r="G8" s="44"/>
      <c r="H8" s="44"/>
    </row>
    <row r="9" ht="30.2" customHeight="1" spans="1:8">
      <c r="A9" s="61">
        <v>10210</v>
      </c>
      <c r="B9" s="62" t="s">
        <v>16</v>
      </c>
      <c r="C9" s="10">
        <v>13998.72395</v>
      </c>
      <c r="D9" s="10">
        <v>13437.139543</v>
      </c>
      <c r="E9" s="61">
        <v>20910</v>
      </c>
      <c r="F9" s="62" t="s">
        <v>17</v>
      </c>
      <c r="G9" s="10">
        <v>6579.46</v>
      </c>
      <c r="H9" s="10">
        <v>7510.13</v>
      </c>
    </row>
    <row r="10" ht="30.2" customHeight="1" spans="1:8">
      <c r="A10" s="61">
        <v>10211</v>
      </c>
      <c r="B10" s="62" t="s">
        <v>18</v>
      </c>
      <c r="C10" s="64"/>
      <c r="D10" s="64"/>
      <c r="E10" s="61">
        <v>20911</v>
      </c>
      <c r="F10" s="62" t="s">
        <v>19</v>
      </c>
      <c r="G10" s="64"/>
      <c r="H10" s="64"/>
    </row>
    <row r="11" ht="30.2" customHeight="1" spans="1:8">
      <c r="A11" s="61">
        <v>10212</v>
      </c>
      <c r="B11" s="62" t="s">
        <v>20</v>
      </c>
      <c r="C11" s="64">
        <f>[1]城乡居民基本医疗收支预算表!$B$13</f>
        <v>0</v>
      </c>
      <c r="D11" s="64">
        <f>[1]预算总表!$G$5</f>
        <v>0</v>
      </c>
      <c r="E11" s="61">
        <v>20912</v>
      </c>
      <c r="F11" s="62" t="s">
        <v>21</v>
      </c>
      <c r="G11" s="64">
        <f>[1]城乡居民基本医疗收支预算表!$E$13</f>
        <v>0</v>
      </c>
      <c r="H11" s="64">
        <f>[1]预算总表!$G$14</f>
        <v>0</v>
      </c>
    </row>
    <row r="12" ht="30.2" customHeight="1" spans="1:8">
      <c r="A12" s="61"/>
      <c r="B12" s="65"/>
      <c r="C12" s="64"/>
      <c r="D12" s="64"/>
      <c r="E12" s="61"/>
      <c r="F12" s="65"/>
      <c r="G12" s="64"/>
      <c r="H12" s="64"/>
    </row>
    <row r="13" ht="30.2" customHeight="1" spans="1:8">
      <c r="A13" s="61">
        <v>102</v>
      </c>
      <c r="B13" s="59" t="s">
        <v>22</v>
      </c>
      <c r="C13" s="64">
        <f>SUM(C5:C11)</f>
        <v>13998.72395</v>
      </c>
      <c r="D13" s="64">
        <f>SUM(D5:D11)</f>
        <v>13437.139543</v>
      </c>
      <c r="E13" s="61">
        <v>209</v>
      </c>
      <c r="F13" s="59" t="s">
        <v>23</v>
      </c>
      <c r="G13" s="64">
        <f>SUM(G5:G11)</f>
        <v>6579.46</v>
      </c>
      <c r="H13" s="64">
        <f>SUM(H5:H11)</f>
        <v>7510.13</v>
      </c>
    </row>
    <row r="14" ht="30.2" customHeight="1" spans="1:8">
      <c r="A14" s="61">
        <v>11008</v>
      </c>
      <c r="B14" s="62" t="s">
        <v>24</v>
      </c>
      <c r="C14" s="64">
        <v>39925.280988</v>
      </c>
      <c r="D14" s="64">
        <v>46704.402277</v>
      </c>
      <c r="E14" s="61">
        <v>23009</v>
      </c>
      <c r="F14" s="62" t="s">
        <v>25</v>
      </c>
      <c r="G14" s="66">
        <v>47344.536407</v>
      </c>
      <c r="H14" s="67">
        <v>52631.40902</v>
      </c>
    </row>
    <row r="15" ht="30.2" customHeight="1" spans="1:8">
      <c r="A15" s="61">
        <v>11017</v>
      </c>
      <c r="B15" s="62" t="s">
        <v>26</v>
      </c>
      <c r="C15" s="63">
        <f>[1]城乡居民基本养老收支预算表!$B$16+[1]机关事业单位基本养老收支预算表!$B$14+[1]职工基本医疗收支预算表!$B$15+[1]城乡居民基本医疗收支预算表!$B$14</f>
        <v>0</v>
      </c>
      <c r="D15" s="63">
        <f>[1]城乡居民基本养老收支预算表!$C$16+[1]机关事业单位基本养老收支预算表!$C$14+[1]职工基本医疗收支预算表!$E$15+[1]城乡居民基本医疗收支预算表!$C$14</f>
        <v>0</v>
      </c>
      <c r="E15" s="61">
        <v>23018</v>
      </c>
      <c r="F15" s="62" t="s">
        <v>27</v>
      </c>
      <c r="G15" s="44">
        <f>[1]城乡居民基本养老收支预算表!$E$16+[1]机关事业单位基本养老收支预算表!$E$14+[1]职工基本医疗收支预算表!$B$30+[1]城乡居民基本医疗收支预算表!$E$14</f>
        <v>0</v>
      </c>
      <c r="H15" s="44">
        <f>[1]城乡居民基本养老收支预算表!$F$16+[1]机关事业单位基本养老收支预算表!$F$14+[1]职工基本医疗收支预算表!$E$30+[1]城乡居民基本医疗收支预算表!$F$14</f>
        <v>0</v>
      </c>
    </row>
    <row r="16" ht="30.2" customHeight="1" spans="1:8">
      <c r="A16" s="61"/>
      <c r="B16" s="65" t="s">
        <v>28</v>
      </c>
      <c r="C16" s="63"/>
      <c r="D16" s="63"/>
      <c r="E16" s="61"/>
      <c r="F16" s="65"/>
      <c r="G16" s="44"/>
      <c r="H16" s="44"/>
    </row>
    <row r="17" ht="30.2" customHeight="1" spans="1:8">
      <c r="A17" s="61">
        <v>11018</v>
      </c>
      <c r="B17" s="62" t="s">
        <v>29</v>
      </c>
      <c r="C17" s="63">
        <f>[1]城乡居民基本养老收支预算表!$B$17+[1]机关事业单位基本养老收支预算表!$B$15+[1]职工基本医疗收支预算表!$B$16+[1]城乡居民基本医疗收支预算表!$B$15</f>
        <v>0</v>
      </c>
      <c r="D17" s="63">
        <f>[1]城乡居民基本养老收支预算表!$C$17+[1]机关事业单位基本养老收支预算表!$C$15+[1]职工基本医疗收支预算表!$E$16+[1]城乡居民基本医疗收支预算表!$C$15</f>
        <v>0</v>
      </c>
      <c r="E17" s="61">
        <v>23019</v>
      </c>
      <c r="F17" s="62" t="s">
        <v>30</v>
      </c>
      <c r="G17" s="44">
        <f>[1]城乡居民基本养老收支预算表!$E$17+[1]机关事业单位基本养老收支预算表!$E$15+[1]职工基本医疗收支预算表!$B$31+[1]城乡居民基本医疗收支预算表!$E$15</f>
        <v>0</v>
      </c>
      <c r="H17" s="44">
        <f>[1]城乡居民基本养老收支预算表!$F$17+[1]机关事业单位基本养老收支预算表!$F$15+[1]职工基本医疗收支预算表!$E$31+[1]城乡居民基本医疗收支预算表!$F$15</f>
        <v>0</v>
      </c>
    </row>
    <row r="18" ht="30.2" customHeight="1" spans="1:8">
      <c r="A18" s="61"/>
      <c r="B18" s="65"/>
      <c r="C18" s="63"/>
      <c r="D18" s="63"/>
      <c r="E18" s="61"/>
      <c r="F18" s="65" t="s">
        <v>31</v>
      </c>
      <c r="G18" s="44"/>
      <c r="H18" s="44"/>
    </row>
    <row r="19" ht="30.2" customHeight="1" spans="1:8">
      <c r="A19" s="61"/>
      <c r="B19" s="65"/>
      <c r="C19" s="63"/>
      <c r="D19" s="63"/>
      <c r="E19" s="61"/>
      <c r="F19" s="65"/>
      <c r="G19" s="44"/>
      <c r="H19" s="44"/>
    </row>
    <row r="20" ht="30.2" customHeight="1" spans="1:8">
      <c r="A20" s="61"/>
      <c r="B20" s="68" t="s">
        <v>32</v>
      </c>
      <c r="C20" s="69">
        <f>SUM(C13:C15,C17)</f>
        <v>53924.004938</v>
      </c>
      <c r="D20" s="69">
        <f>SUM(D13:D15,D17)</f>
        <v>60141.54182</v>
      </c>
      <c r="E20" s="61"/>
      <c r="F20" s="68" t="s">
        <v>32</v>
      </c>
      <c r="G20" s="69">
        <f>SUM(G13:G17)</f>
        <v>53923.996407</v>
      </c>
      <c r="H20" s="69">
        <f>SUM(H13:H17)</f>
        <v>60141.53902</v>
      </c>
    </row>
    <row r="21" ht="26.1" customHeight="1" spans="1:8">
      <c r="A21" s="70"/>
      <c r="B21" s="71"/>
      <c r="C21" s="71"/>
      <c r="D21" s="71"/>
      <c r="E21" s="71"/>
      <c r="F21" s="71"/>
      <c r="G21" s="71"/>
      <c r="H21" s="71"/>
    </row>
    <row r="22" spans="2:8">
      <c r="B22" s="71"/>
      <c r="C22" s="71"/>
      <c r="D22" s="71"/>
      <c r="E22" s="71"/>
      <c r="F22" s="71"/>
      <c r="G22" s="71"/>
      <c r="H22" s="71"/>
    </row>
    <row r="23" spans="2:8">
      <c r="B23" s="71"/>
      <c r="C23" s="71"/>
      <c r="D23" s="71"/>
      <c r="E23" s="71"/>
      <c r="F23" s="71"/>
      <c r="G23" s="71"/>
      <c r="H23" s="71"/>
    </row>
    <row r="24" spans="2:8">
      <c r="B24" s="71"/>
      <c r="C24" s="71"/>
      <c r="D24" s="71"/>
      <c r="E24" s="71"/>
      <c r="F24" s="71"/>
      <c r="G24" s="71"/>
      <c r="H24" s="71"/>
    </row>
    <row r="25" spans="2:8">
      <c r="B25" s="71"/>
      <c r="C25" s="71"/>
      <c r="D25" s="71"/>
      <c r="E25" s="71"/>
      <c r="F25" s="71"/>
      <c r="G25" s="71"/>
      <c r="H25" s="71"/>
    </row>
    <row r="26" spans="2:8">
      <c r="B26" s="71"/>
      <c r="C26" s="71"/>
      <c r="D26" s="71"/>
      <c r="E26" s="71"/>
      <c r="F26" s="71"/>
      <c r="G26" s="71"/>
      <c r="H26" s="71"/>
    </row>
    <row r="27" spans="2:8">
      <c r="B27" s="71"/>
      <c r="C27" s="71"/>
      <c r="D27" s="71"/>
      <c r="E27" s="71"/>
      <c r="F27" s="71"/>
      <c r="G27" s="71"/>
      <c r="H27" s="71"/>
    </row>
    <row r="28" spans="2:8">
      <c r="B28" s="71"/>
      <c r="C28" s="71"/>
      <c r="D28" s="71"/>
      <c r="E28" s="71"/>
      <c r="F28" s="71"/>
      <c r="G28" s="71"/>
      <c r="H28" s="71"/>
    </row>
    <row r="29" spans="2:8">
      <c r="B29" s="71"/>
      <c r="C29" s="71"/>
      <c r="D29" s="71"/>
      <c r="E29" s="71"/>
      <c r="F29" s="71"/>
      <c r="G29" s="71"/>
      <c r="H29" s="71"/>
    </row>
    <row r="30" spans="2:8">
      <c r="B30" s="71"/>
      <c r="C30" s="71"/>
      <c r="D30" s="71"/>
      <c r="E30" s="71"/>
      <c r="F30" s="71"/>
      <c r="G30" s="71"/>
      <c r="H30" s="71"/>
    </row>
    <row r="31" spans="2:8">
      <c r="B31" s="71"/>
      <c r="C31" s="71"/>
      <c r="D31" s="71"/>
      <c r="E31" s="71"/>
      <c r="F31" s="71"/>
      <c r="G31" s="71"/>
      <c r="H31" s="71"/>
    </row>
    <row r="32" spans="2:8">
      <c r="B32" s="71"/>
      <c r="C32" s="71"/>
      <c r="D32" s="71"/>
      <c r="E32" s="71"/>
      <c r="F32" s="71"/>
      <c r="G32" s="71"/>
      <c r="H32" s="71"/>
    </row>
    <row r="33" spans="2:8">
      <c r="B33" s="71"/>
      <c r="C33" s="71"/>
      <c r="D33" s="71"/>
      <c r="E33" s="71"/>
      <c r="F33" s="71"/>
      <c r="G33" s="71"/>
      <c r="H33" s="71"/>
    </row>
    <row r="34" spans="2:8">
      <c r="B34" s="71"/>
      <c r="C34" s="71"/>
      <c r="D34" s="71"/>
      <c r="E34" s="71"/>
      <c r="F34" s="71"/>
      <c r="G34" s="71"/>
      <c r="H34" s="71"/>
    </row>
    <row r="35" spans="2:8">
      <c r="B35" s="71"/>
      <c r="C35" s="71"/>
      <c r="D35" s="71"/>
      <c r="E35" s="71"/>
      <c r="F35" s="71"/>
      <c r="G35" s="71"/>
      <c r="H35" s="71"/>
    </row>
    <row r="36" spans="2:8">
      <c r="B36" s="71"/>
      <c r="C36" s="71"/>
      <c r="D36" s="71"/>
      <c r="E36" s="71"/>
      <c r="F36" s="71"/>
      <c r="G36" s="71"/>
      <c r="H36" s="71"/>
    </row>
    <row r="37" spans="2:8">
      <c r="B37" s="71"/>
      <c r="C37" s="71"/>
      <c r="D37" s="71"/>
      <c r="E37" s="71"/>
      <c r="F37" s="71"/>
      <c r="G37" s="71"/>
      <c r="H37" s="71"/>
    </row>
    <row r="38" spans="2:8">
      <c r="B38" s="71"/>
      <c r="C38" s="71"/>
      <c r="D38" s="71"/>
      <c r="E38" s="71"/>
      <c r="F38" s="71"/>
      <c r="G38" s="71"/>
      <c r="H38" s="71"/>
    </row>
    <row r="39" spans="2:8">
      <c r="B39" s="71"/>
      <c r="C39" s="71"/>
      <c r="D39" s="71"/>
      <c r="E39" s="71"/>
      <c r="F39" s="71"/>
      <c r="G39" s="71"/>
      <c r="H39" s="71"/>
    </row>
    <row r="40" spans="2:8">
      <c r="B40" s="71"/>
      <c r="C40" s="71"/>
      <c r="D40" s="71"/>
      <c r="E40" s="71"/>
      <c r="F40" s="71"/>
      <c r="G40" s="71"/>
      <c r="H40" s="71"/>
    </row>
    <row r="41" spans="2:8">
      <c r="B41" s="71"/>
      <c r="C41" s="71"/>
      <c r="D41" s="71"/>
      <c r="E41" s="71"/>
      <c r="F41" s="71"/>
      <c r="G41" s="71"/>
      <c r="H41" s="71"/>
    </row>
    <row r="42" spans="2:8">
      <c r="B42" s="71"/>
      <c r="C42" s="71"/>
      <c r="D42" s="71"/>
      <c r="E42" s="71"/>
      <c r="F42" s="71"/>
      <c r="G42" s="71"/>
      <c r="H42" s="71"/>
    </row>
    <row r="43" spans="2:8">
      <c r="B43" s="71"/>
      <c r="C43" s="71"/>
      <c r="D43" s="71"/>
      <c r="E43" s="71"/>
      <c r="F43" s="71"/>
      <c r="G43" s="71"/>
      <c r="H43" s="71"/>
    </row>
    <row r="44" spans="2:8">
      <c r="B44" s="71"/>
      <c r="C44" s="71"/>
      <c r="D44" s="71"/>
      <c r="E44" s="71"/>
      <c r="F44" s="71"/>
      <c r="G44" s="71"/>
      <c r="H44" s="71"/>
    </row>
    <row r="45" spans="2:8">
      <c r="B45" s="71"/>
      <c r="C45" s="71"/>
      <c r="D45" s="71"/>
      <c r="E45" s="71"/>
      <c r="F45" s="71"/>
      <c r="G45" s="71"/>
      <c r="H45" s="71"/>
    </row>
    <row r="46" spans="2:8">
      <c r="B46" s="71"/>
      <c r="C46" s="71"/>
      <c r="D46" s="71"/>
      <c r="E46" s="71"/>
      <c r="F46" s="71"/>
      <c r="G46" s="71"/>
      <c r="H46" s="71"/>
    </row>
    <row r="47" spans="2:8">
      <c r="B47" s="71"/>
      <c r="C47" s="71"/>
      <c r="D47" s="71"/>
      <c r="E47" s="71"/>
      <c r="F47" s="71"/>
      <c r="G47" s="71"/>
      <c r="H47" s="71"/>
    </row>
    <row r="48" spans="2:8">
      <c r="B48" s="71"/>
      <c r="C48" s="71"/>
      <c r="D48" s="71"/>
      <c r="E48" s="71"/>
      <c r="F48" s="71"/>
      <c r="G48" s="71"/>
      <c r="H48" s="71"/>
    </row>
    <row r="49" spans="2:8">
      <c r="B49" s="71"/>
      <c r="C49" s="71"/>
      <c r="D49" s="71"/>
      <c r="E49" s="71"/>
      <c r="F49" s="71"/>
      <c r="G49" s="71"/>
      <c r="H49" s="71"/>
    </row>
    <row r="50" spans="2:8">
      <c r="B50" s="71"/>
      <c r="C50" s="71"/>
      <c r="D50" s="71"/>
      <c r="E50" s="71"/>
      <c r="F50" s="71"/>
      <c r="G50" s="71"/>
      <c r="H50" s="71"/>
    </row>
    <row r="51" spans="2:8">
      <c r="B51" s="71"/>
      <c r="C51" s="71"/>
      <c r="D51" s="71"/>
      <c r="E51" s="71"/>
      <c r="F51" s="71"/>
      <c r="G51" s="71"/>
      <c r="H51" s="71"/>
    </row>
    <row r="52" spans="2:8">
      <c r="B52" s="71"/>
      <c r="C52" s="71"/>
      <c r="D52" s="71"/>
      <c r="E52" s="71"/>
      <c r="F52" s="71"/>
      <c r="G52" s="71"/>
      <c r="H52" s="71"/>
    </row>
    <row r="53" spans="2:8">
      <c r="B53" s="71"/>
      <c r="C53" s="71"/>
      <c r="D53" s="71"/>
      <c r="E53" s="71"/>
      <c r="F53" s="71"/>
      <c r="G53" s="71"/>
      <c r="H53" s="71"/>
    </row>
    <row r="54" spans="2:8">
      <c r="B54" s="71"/>
      <c r="C54" s="71"/>
      <c r="D54" s="71"/>
      <c r="E54" s="71"/>
      <c r="F54" s="71"/>
      <c r="G54" s="71"/>
      <c r="H54" s="71"/>
    </row>
    <row r="55" spans="2:8">
      <c r="B55" s="71"/>
      <c r="C55" s="71"/>
      <c r="D55" s="71"/>
      <c r="E55" s="71"/>
      <c r="F55" s="71"/>
      <c r="G55" s="71"/>
      <c r="H55" s="71"/>
    </row>
    <row r="56" spans="2:8">
      <c r="B56" s="71"/>
      <c r="C56" s="71"/>
      <c r="D56" s="71"/>
      <c r="E56" s="71"/>
      <c r="F56" s="71"/>
      <c r="G56" s="71"/>
      <c r="H56" s="71"/>
    </row>
    <row r="57" spans="2:8">
      <c r="B57" s="71"/>
      <c r="C57" s="71"/>
      <c r="D57" s="71"/>
      <c r="E57" s="71"/>
      <c r="F57" s="71"/>
      <c r="G57" s="71"/>
      <c r="H57" s="71"/>
    </row>
    <row r="58" spans="2:8">
      <c r="B58" s="71"/>
      <c r="C58" s="71"/>
      <c r="D58" s="71"/>
      <c r="E58" s="71"/>
      <c r="F58" s="71"/>
      <c r="G58" s="71"/>
      <c r="H58" s="71"/>
    </row>
    <row r="59" spans="2:8">
      <c r="B59" s="71"/>
      <c r="C59" s="71"/>
      <c r="D59" s="71"/>
      <c r="E59" s="71"/>
      <c r="F59" s="71"/>
      <c r="G59" s="71"/>
      <c r="H59" s="71"/>
    </row>
    <row r="60" spans="2:2">
      <c r="B60" s="71"/>
    </row>
    <row r="61" spans="2:2">
      <c r="B61" s="71"/>
    </row>
    <row r="62" spans="2:2">
      <c r="B62" s="71"/>
    </row>
    <row r="63" spans="2:2">
      <c r="B63" s="71"/>
    </row>
    <row r="64" spans="2:2">
      <c r="B64" s="71"/>
    </row>
    <row r="65" spans="2:2">
      <c r="B65" s="71"/>
    </row>
    <row r="66" spans="2:2">
      <c r="B66" s="71"/>
    </row>
    <row r="67" spans="2:2">
      <c r="B67" s="71"/>
    </row>
    <row r="68" spans="2:2">
      <c r="B68" s="71"/>
    </row>
    <row r="69" spans="2:2">
      <c r="B69" s="71"/>
    </row>
  </sheetData>
  <mergeCells count="4">
    <mergeCell ref="A1:H1"/>
    <mergeCell ref="B2:G2"/>
    <mergeCell ref="A3:D3"/>
    <mergeCell ref="E3:H3"/>
  </mergeCells>
  <printOptions horizontalCentered="1"/>
  <pageMargins left="0.313888888888889" right="0.313888888888889" top="0.529166666666667" bottom="0.432638888888889" header="0.432638888888889" footer="0.196527777777778"/>
  <pageSetup paperSize="9" scale="55" firstPageNumber="10" orientation="portrait" useFirstPageNumber="1"/>
  <headerFooter>
    <oddFooter>&amp;C&amp;14-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36"/>
  <sheetViews>
    <sheetView showGridLines="0" showZeros="0" workbookViewId="0">
      <selection activeCell="A1" sqref="A1:D1"/>
    </sheetView>
  </sheetViews>
  <sheetFormatPr defaultColWidth="9.14285714285714" defaultRowHeight="14.25" customHeight="1"/>
  <cols>
    <col min="1" max="1" width="43.5714285714286" style="1" customWidth="1"/>
    <col min="2" max="2" width="19.4285714285714" style="1" customWidth="1"/>
    <col min="3" max="3" width="19.4285714285714" style="40" customWidth="1"/>
    <col min="4" max="4" width="19.4285714285714" style="2" customWidth="1"/>
    <col min="5" max="255" width="10.2857142857143" style="1" customWidth="1"/>
    <col min="256" max="16384" width="9.14285714285714" style="1"/>
  </cols>
  <sheetData>
    <row r="1" ht="36" customHeight="1" spans="1:255">
      <c r="A1" s="4" t="s">
        <v>33</v>
      </c>
      <c r="B1" s="4"/>
      <c r="C1" s="41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</row>
    <row r="2" ht="22.7" customHeight="1" spans="1:255">
      <c r="A2" s="16" t="s">
        <v>1</v>
      </c>
      <c r="B2" s="17"/>
      <c r="C2" s="42"/>
      <c r="D2" s="17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</row>
    <row r="3" ht="49.7" customHeight="1" spans="1:255">
      <c r="A3" s="8" t="s">
        <v>34</v>
      </c>
      <c r="B3" s="9" t="s">
        <v>35</v>
      </c>
      <c r="C3" s="43" t="s">
        <v>36</v>
      </c>
      <c r="D3" s="9" t="s">
        <v>37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</row>
    <row r="4" ht="21.2" customHeight="1" spans="1:255">
      <c r="A4" s="12" t="s">
        <v>38</v>
      </c>
      <c r="B4" s="30">
        <v>13102.783491</v>
      </c>
      <c r="C4" s="31">
        <v>13998.72395</v>
      </c>
      <c r="D4" s="21">
        <f>C4/B4</f>
        <v>1.06837787250437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</row>
    <row r="5" ht="21.2" customHeight="1" spans="1:255">
      <c r="A5" s="27" t="s">
        <v>39</v>
      </c>
      <c r="B5" s="13">
        <v>4520.1996</v>
      </c>
      <c r="C5" s="31">
        <v>4803.175</v>
      </c>
      <c r="D5" s="21">
        <f t="shared" ref="D5:D7" si="0">C5/B5</f>
        <v>1.06260241251293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</row>
    <row r="6" ht="21.2" customHeight="1" spans="1:255">
      <c r="A6" s="27" t="s">
        <v>40</v>
      </c>
      <c r="B6" s="31">
        <v>320</v>
      </c>
      <c r="C6" s="31">
        <v>56.203682</v>
      </c>
      <c r="D6" s="21">
        <f t="shared" si="0"/>
        <v>0.17563650625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</row>
    <row r="7" ht="21.2" customHeight="1" spans="1:255">
      <c r="A7" s="27" t="s">
        <v>41</v>
      </c>
      <c r="B7" s="31">
        <v>7664.385</v>
      </c>
      <c r="C7" s="31">
        <v>7913.385</v>
      </c>
      <c r="D7" s="21">
        <f t="shared" si="0"/>
        <v>1.03248792955991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</row>
    <row r="8" ht="21.2" customHeight="1" spans="1:255">
      <c r="A8" s="12" t="s">
        <v>8</v>
      </c>
      <c r="B8" s="14"/>
      <c r="C8" s="44"/>
      <c r="D8" s="21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</row>
    <row r="9" ht="21.2" customHeight="1" spans="1:255">
      <c r="A9" s="27" t="s">
        <v>39</v>
      </c>
      <c r="B9" s="14"/>
      <c r="C9" s="13"/>
      <c r="D9" s="21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</row>
    <row r="10" ht="21.2" customHeight="1" spans="1:255">
      <c r="A10" s="27" t="s">
        <v>40</v>
      </c>
      <c r="B10" s="14"/>
      <c r="C10" s="13"/>
      <c r="D10" s="21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</row>
    <row r="11" ht="21.2" customHeight="1" spans="1:255">
      <c r="A11" s="27" t="s">
        <v>41</v>
      </c>
      <c r="B11" s="14"/>
      <c r="C11" s="13"/>
      <c r="D11" s="21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</row>
    <row r="12" ht="21.2" customHeight="1" spans="1:255">
      <c r="A12" s="12" t="s">
        <v>42</v>
      </c>
      <c r="B12" s="45"/>
      <c r="C12" s="13"/>
      <c r="D12" s="21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</row>
    <row r="13" ht="21.2" customHeight="1" spans="1:255">
      <c r="A13" s="27" t="s">
        <v>39</v>
      </c>
      <c r="B13" s="45"/>
      <c r="C13" s="13"/>
      <c r="D13" s="21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</row>
    <row r="14" ht="21.2" customHeight="1" spans="1:255">
      <c r="A14" s="27" t="s">
        <v>40</v>
      </c>
      <c r="B14" s="45"/>
      <c r="C14" s="13"/>
      <c r="D14" s="21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</row>
    <row r="15" ht="21.2" customHeight="1" spans="1:255">
      <c r="A15" s="27" t="s">
        <v>41</v>
      </c>
      <c r="B15" s="45"/>
      <c r="C15" s="13"/>
      <c r="D15" s="21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</row>
    <row r="16" ht="21.2" customHeight="1" spans="1:255">
      <c r="A16" s="12" t="s">
        <v>43</v>
      </c>
      <c r="B16" s="30">
        <v>13102.783491</v>
      </c>
      <c r="C16" s="31">
        <v>13998.72395</v>
      </c>
      <c r="D16" s="21">
        <f>IFERROR(C16/B16,0)</f>
        <v>1.06837787250437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</row>
    <row r="17" ht="21.2" customHeight="1" spans="1:255">
      <c r="A17" s="27" t="s">
        <v>39</v>
      </c>
      <c r="B17" s="13">
        <v>4520.1996</v>
      </c>
      <c r="C17" s="31">
        <v>4803.175</v>
      </c>
      <c r="D17" s="21">
        <f t="shared" ref="D9:D35" si="1">IFERROR(C17/B17,0)</f>
        <v>1.06260241251293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</row>
    <row r="18" ht="21.2" customHeight="1" spans="1:255">
      <c r="A18" s="27" t="s">
        <v>40</v>
      </c>
      <c r="B18" s="31">
        <v>320</v>
      </c>
      <c r="C18" s="31">
        <v>56.203682</v>
      </c>
      <c r="D18" s="21">
        <f t="shared" si="1"/>
        <v>0.17563650625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</row>
    <row r="19" ht="21.2" customHeight="1" spans="1:255">
      <c r="A19" s="27" t="s">
        <v>41</v>
      </c>
      <c r="B19" s="31">
        <v>7664.385</v>
      </c>
      <c r="C19" s="31">
        <v>7913.385</v>
      </c>
      <c r="D19" s="21">
        <f t="shared" si="1"/>
        <v>1.03248792955991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</row>
    <row r="20" ht="21.2" customHeight="1" spans="1:255">
      <c r="A20" s="12" t="s">
        <v>44</v>
      </c>
      <c r="B20" s="14"/>
      <c r="C20" s="13">
        <f>'表5-2025年收入预算'!B20</f>
        <v>0</v>
      </c>
      <c r="D20" s="21">
        <f t="shared" si="1"/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</row>
    <row r="21" ht="21.2" customHeight="1" spans="1:255">
      <c r="A21" s="27" t="s">
        <v>39</v>
      </c>
      <c r="B21" s="14"/>
      <c r="C21" s="13">
        <f>'表5-2025年收入预算'!B21</f>
        <v>0</v>
      </c>
      <c r="D21" s="21">
        <f t="shared" si="1"/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</row>
    <row r="22" ht="21.2" customHeight="1" spans="1:255">
      <c r="A22" s="27" t="s">
        <v>40</v>
      </c>
      <c r="B22" s="14"/>
      <c r="C22" s="13">
        <f>'表5-2025年收入预算'!B22</f>
        <v>0</v>
      </c>
      <c r="D22" s="21">
        <f t="shared" si="1"/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</row>
    <row r="23" ht="21.2" customHeight="1" spans="1:255">
      <c r="A23" s="27" t="s">
        <v>41</v>
      </c>
      <c r="B23" s="14"/>
      <c r="C23" s="13">
        <f>'表5-2025年收入预算'!B23</f>
        <v>0</v>
      </c>
      <c r="D23" s="21">
        <f t="shared" si="1"/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</row>
    <row r="24" ht="21.2" customHeight="1" spans="1:255">
      <c r="A24" s="12" t="s">
        <v>45</v>
      </c>
      <c r="B24" s="14"/>
      <c r="C24" s="13">
        <f>'表5-2025年收入预算'!B24</f>
        <v>0</v>
      </c>
      <c r="D24" s="21">
        <f t="shared" si="1"/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</row>
    <row r="25" ht="21.2" customHeight="1" spans="1:255">
      <c r="A25" s="27" t="s">
        <v>39</v>
      </c>
      <c r="B25" s="14"/>
      <c r="C25" s="13">
        <f>'表5-2025年收入预算'!B25</f>
        <v>0</v>
      </c>
      <c r="D25" s="21">
        <f t="shared" si="1"/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</row>
    <row r="26" ht="21.2" customHeight="1" spans="1:255">
      <c r="A26" s="27" t="s">
        <v>40</v>
      </c>
      <c r="B26" s="14"/>
      <c r="C26" s="13">
        <f>'表5-2025年收入预算'!B26</f>
        <v>0</v>
      </c>
      <c r="D26" s="21">
        <f t="shared" si="1"/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</row>
    <row r="27" ht="21.2" customHeight="1" spans="1:255">
      <c r="A27" s="27" t="s">
        <v>41</v>
      </c>
      <c r="B27" s="14"/>
      <c r="C27" s="13">
        <f>'表5-2025年收入预算'!B27</f>
        <v>0</v>
      </c>
      <c r="D27" s="21">
        <f t="shared" si="1"/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</row>
    <row r="28" ht="21.2" customHeight="1" spans="1:255">
      <c r="A28" s="12" t="s">
        <v>46</v>
      </c>
      <c r="B28" s="14"/>
      <c r="C28" s="44"/>
      <c r="D28" s="21">
        <f t="shared" si="1"/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</row>
    <row r="29" ht="21.2" customHeight="1" spans="1:255">
      <c r="A29" s="27" t="s">
        <v>39</v>
      </c>
      <c r="B29" s="14"/>
      <c r="C29" s="13"/>
      <c r="D29" s="21">
        <f t="shared" si="1"/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</row>
    <row r="30" ht="21.2" customHeight="1" spans="1:255">
      <c r="A30" s="27" t="s">
        <v>40</v>
      </c>
      <c r="B30" s="14"/>
      <c r="C30" s="13"/>
      <c r="D30" s="21">
        <f t="shared" si="1"/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</row>
    <row r="31" ht="21.2" customHeight="1" spans="1:255">
      <c r="A31" s="27" t="s">
        <v>41</v>
      </c>
      <c r="B31" s="14"/>
      <c r="C31" s="13"/>
      <c r="D31" s="21">
        <f t="shared" si="1"/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</row>
    <row r="32" ht="21.2" customHeight="1" spans="1:255">
      <c r="A32" s="12" t="s">
        <v>47</v>
      </c>
      <c r="B32" s="14"/>
      <c r="C32" s="44"/>
      <c r="D32" s="21">
        <f t="shared" si="1"/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</row>
    <row r="33" ht="21.2" customHeight="1" spans="1:255">
      <c r="A33" s="27" t="s">
        <v>39</v>
      </c>
      <c r="B33" s="14"/>
      <c r="C33" s="13"/>
      <c r="D33" s="21">
        <f t="shared" si="1"/>
        <v>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</row>
    <row r="34" ht="21.2" customHeight="1" spans="1:255">
      <c r="A34" s="27" t="s">
        <v>40</v>
      </c>
      <c r="B34" s="14"/>
      <c r="C34" s="13"/>
      <c r="D34" s="21">
        <f t="shared" si="1"/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</row>
    <row r="35" ht="21.2" customHeight="1" spans="1:255">
      <c r="A35" s="27" t="s">
        <v>41</v>
      </c>
      <c r="B35" s="14"/>
      <c r="C35" s="13"/>
      <c r="D35" s="21">
        <f t="shared" si="1"/>
        <v>0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</row>
    <row r="36" ht="63.75" customHeight="1" spans="1:255">
      <c r="A36" s="37"/>
      <c r="B36" s="46"/>
      <c r="C36" s="47"/>
      <c r="D36" s="4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</row>
  </sheetData>
  <mergeCells count="3">
    <mergeCell ref="A1:D1"/>
    <mergeCell ref="A2:D2"/>
    <mergeCell ref="A36:D36"/>
  </mergeCells>
  <printOptions horizontalCentered="1"/>
  <pageMargins left="0.354166666666667" right="0.0388888888888889" top="0.354166666666667" bottom="0.432638888888889" header="0.235416666666667" footer="0.235416666666667"/>
  <pageSetup paperSize="9" scale="97" firstPageNumber="11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38"/>
  <sheetViews>
    <sheetView showGridLines="0" showZeros="0" workbookViewId="0">
      <selection activeCell="A1" sqref="A1:D1"/>
    </sheetView>
  </sheetViews>
  <sheetFormatPr defaultColWidth="9.14285714285714" defaultRowHeight="14.25" customHeight="1"/>
  <cols>
    <col min="1" max="1" width="41.1428571428571" style="1" customWidth="1"/>
    <col min="2" max="4" width="21.5714285714286" style="1" customWidth="1"/>
    <col min="5" max="5" width="10.8571428571429" style="1" customWidth="1"/>
    <col min="6" max="6" width="21.8571428571429" style="1" customWidth="1"/>
    <col min="7" max="7" width="10.2857142857143" style="1" customWidth="1"/>
    <col min="8" max="8" width="14.5714285714286" style="1" customWidth="1"/>
    <col min="9" max="255" width="10.2857142857143" style="1" customWidth="1"/>
    <col min="256" max="16384" width="9.14285714285714" style="1"/>
  </cols>
  <sheetData>
    <row r="1" ht="54.75" customHeight="1" spans="1:255">
      <c r="A1" s="3" t="s">
        <v>48</v>
      </c>
      <c r="B1" s="4"/>
      <c r="C1" s="4"/>
      <c r="D1" s="4"/>
      <c r="E1" s="26"/>
      <c r="F1" s="26"/>
      <c r="G1" s="26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</row>
    <row r="2" ht="21.2" customHeight="1" spans="1:255">
      <c r="A2" s="38" t="s">
        <v>1</v>
      </c>
      <c r="B2" s="29"/>
      <c r="C2" s="29"/>
      <c r="D2" s="29"/>
      <c r="E2" s="26"/>
      <c r="F2" s="26"/>
      <c r="G2" s="2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</row>
    <row r="3" ht="49.7" customHeight="1" spans="1:255">
      <c r="A3" s="8" t="s">
        <v>49</v>
      </c>
      <c r="B3" s="9" t="s">
        <v>35</v>
      </c>
      <c r="C3" s="9" t="s">
        <v>36</v>
      </c>
      <c r="D3" s="9" t="s">
        <v>37</v>
      </c>
      <c r="E3" s="26"/>
      <c r="F3" s="26"/>
      <c r="G3" s="26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</row>
    <row r="4" ht="30.2" customHeight="1" spans="1:255">
      <c r="A4" s="12" t="s">
        <v>50</v>
      </c>
      <c r="B4" s="13">
        <v>6424.91543</v>
      </c>
      <c r="C4" s="23">
        <v>6579.46</v>
      </c>
      <c r="D4" s="39">
        <f>C4/B4</f>
        <v>1.02405394618556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</row>
    <row r="5" ht="30.2" customHeight="1" spans="1:255">
      <c r="A5" s="12" t="s">
        <v>51</v>
      </c>
      <c r="B5" s="13">
        <v>6363.43763</v>
      </c>
      <c r="C5" s="23">
        <v>6522.94</v>
      </c>
      <c r="D5" s="39">
        <f>C5/B5</f>
        <v>1.02506544092583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</row>
    <row r="6" ht="30.2" customHeight="1" spans="1:255">
      <c r="A6" s="12" t="s">
        <v>9</v>
      </c>
      <c r="B6" s="13"/>
      <c r="C6" s="13"/>
      <c r="D6" s="39">
        <f>IFERROR(C6/B6,0)</f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</row>
    <row r="7" ht="30.2" customHeight="1" spans="1:255">
      <c r="A7" s="12" t="s">
        <v>52</v>
      </c>
      <c r="B7" s="13"/>
      <c r="C7" s="13"/>
      <c r="D7" s="39">
        <f>IFERROR(C7/B7,0)</f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</row>
    <row r="8" ht="30.2" customHeight="1" spans="1:255">
      <c r="A8" s="12" t="s">
        <v>53</v>
      </c>
      <c r="B8" s="13"/>
      <c r="C8" s="13"/>
      <c r="D8" s="39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</row>
    <row r="9" ht="30.2" customHeight="1" spans="1:253">
      <c r="A9" s="12" t="s">
        <v>52</v>
      </c>
      <c r="B9" s="13"/>
      <c r="C9" s="13"/>
      <c r="D9" s="39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</row>
    <row r="10" ht="30.2" customHeight="1" spans="1:253">
      <c r="A10" s="12" t="s">
        <v>54</v>
      </c>
      <c r="B10" s="13">
        <v>6424.91543</v>
      </c>
      <c r="C10" s="24">
        <v>6579.46</v>
      </c>
      <c r="D10" s="39">
        <f>C10/B10</f>
        <v>1.02405394618556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</row>
    <row r="11" ht="30.2" customHeight="1" spans="1:253">
      <c r="A11" s="12" t="s">
        <v>52</v>
      </c>
      <c r="B11" s="13">
        <v>6244.43763</v>
      </c>
      <c r="C11" s="24">
        <v>6404.24</v>
      </c>
      <c r="D11" s="39">
        <f>C11/B11</f>
        <v>1.02559115479547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</row>
    <row r="12" ht="30.2" customHeight="1" spans="1:253">
      <c r="A12" s="12" t="s">
        <v>55</v>
      </c>
      <c r="B12" s="14"/>
      <c r="C12" s="14"/>
      <c r="D12" s="21">
        <f>IFERROR(C12/B12,0)</f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</row>
    <row r="13" ht="30.2" customHeight="1" spans="1:253">
      <c r="A13" s="12" t="s">
        <v>56</v>
      </c>
      <c r="B13" s="14"/>
      <c r="C13" s="14"/>
      <c r="D13" s="21">
        <f t="shared" ref="D13:D20" si="0">IFERROR(C13/B13,0)</f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</row>
    <row r="14" ht="30.2" customHeight="1" spans="1:253">
      <c r="A14" s="12" t="s">
        <v>57</v>
      </c>
      <c r="B14" s="14"/>
      <c r="C14" s="14"/>
      <c r="D14" s="21">
        <f t="shared" si="0"/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</row>
    <row r="15" ht="30.2" customHeight="1" spans="1:253">
      <c r="A15" s="12" t="s">
        <v>56</v>
      </c>
      <c r="B15" s="14"/>
      <c r="C15" s="14"/>
      <c r="D15" s="21">
        <f t="shared" si="0"/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</row>
    <row r="16" ht="30.2" customHeight="1" spans="1:253">
      <c r="A16" s="27" t="s">
        <v>58</v>
      </c>
      <c r="B16" s="14"/>
      <c r="C16" s="14"/>
      <c r="D16" s="21">
        <f t="shared" si="0"/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</row>
    <row r="17" ht="30.2" customHeight="1" spans="1:255">
      <c r="A17" s="12" t="s">
        <v>59</v>
      </c>
      <c r="B17" s="14"/>
      <c r="C17" s="14"/>
      <c r="D17" s="21">
        <f t="shared" si="0"/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</row>
    <row r="18" ht="30.2" customHeight="1" spans="1:255">
      <c r="A18" s="12" t="s">
        <v>60</v>
      </c>
      <c r="B18" s="14"/>
      <c r="C18" s="14"/>
      <c r="D18" s="21">
        <f t="shared" si="0"/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</row>
    <row r="19" ht="30.2" customHeight="1" spans="1:255">
      <c r="A19" s="12" t="s">
        <v>61</v>
      </c>
      <c r="B19" s="14"/>
      <c r="C19" s="14"/>
      <c r="D19" s="21">
        <f t="shared" si="0"/>
        <v>0</v>
      </c>
      <c r="E19" s="26"/>
      <c r="F19" s="26"/>
      <c r="G19" s="26"/>
      <c r="H19" s="26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</row>
    <row r="20" ht="30.2" customHeight="1" spans="1:255">
      <c r="A20" s="12" t="s">
        <v>62</v>
      </c>
      <c r="B20" s="14"/>
      <c r="C20" s="14"/>
      <c r="D20" s="21">
        <f t="shared" si="0"/>
        <v>0</v>
      </c>
      <c r="E20" s="26"/>
      <c r="F20" s="26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</row>
    <row r="21" ht="16.5" customHeight="1" spans="1:255">
      <c r="A21" s="5"/>
      <c r="B21" s="26"/>
      <c r="C21" s="28"/>
      <c r="D21" s="28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</row>
    <row r="22" ht="16.5" customHeight="1" spans="1:255">
      <c r="A22" s="5"/>
      <c r="B22" s="26"/>
      <c r="C22" s="28"/>
      <c r="D22" s="28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</row>
    <row r="23" ht="16.5" customHeight="1" spans="1:255">
      <c r="A23" s="5"/>
      <c r="B23" s="26"/>
      <c r="C23" s="28"/>
      <c r="D23" s="28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</row>
    <row r="24" ht="16.5" customHeight="1" spans="1:255">
      <c r="A24" s="5"/>
      <c r="B24" s="26"/>
      <c r="C24" s="28"/>
      <c r="D24" s="28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</row>
    <row r="25" ht="16.5" customHeight="1" spans="1:255">
      <c r="A25" s="5"/>
      <c r="B25" s="26"/>
      <c r="C25" s="28"/>
      <c r="D25" s="28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</row>
    <row r="26" ht="16.5" customHeight="1" spans="1:255">
      <c r="A26" s="5"/>
      <c r="B26" s="26"/>
      <c r="C26" s="28"/>
      <c r="D26" s="28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</row>
    <row r="27" ht="16.5" customHeight="1" spans="1:255">
      <c r="A27" s="5"/>
      <c r="B27" s="26"/>
      <c r="C27" s="28"/>
      <c r="D27" s="28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</row>
    <row r="28" ht="16.5" customHeight="1" spans="1:255">
      <c r="A28" s="5"/>
      <c r="B28" s="26"/>
      <c r="C28" s="28"/>
      <c r="D28" s="28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</row>
    <row r="29" ht="16.5" customHeight="1" spans="1:255">
      <c r="A29" s="5"/>
      <c r="B29" s="26"/>
      <c r="C29" s="28"/>
      <c r="D29" s="28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</row>
    <row r="30" ht="16.5" customHeight="1" spans="1:255">
      <c r="A30" s="5"/>
      <c r="B30" s="26"/>
      <c r="C30" s="28"/>
      <c r="D30" s="28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</row>
    <row r="31" ht="16.5" customHeight="1" spans="1:255">
      <c r="A31" s="5"/>
      <c r="B31" s="26"/>
      <c r="C31" s="28"/>
      <c r="D31" s="28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</row>
    <row r="32" ht="16.5" customHeight="1" spans="1:255">
      <c r="A32" s="5"/>
      <c r="B32" s="26"/>
      <c r="C32" s="28"/>
      <c r="D32" s="28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</row>
    <row r="33" ht="16.5" customHeight="1" spans="1:255">
      <c r="A33" s="5"/>
      <c r="B33" s="26"/>
      <c r="C33" s="28"/>
      <c r="D33" s="28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</row>
    <row r="34" ht="16.5" customHeight="1" spans="1:255">
      <c r="A34" s="5"/>
      <c r="B34" s="26"/>
      <c r="C34" s="28"/>
      <c r="D34" s="28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</row>
    <row r="35" ht="16.5" customHeight="1" spans="1:255">
      <c r="A35" s="5"/>
      <c r="B35" s="26"/>
      <c r="C35" s="28"/>
      <c r="D35" s="28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</row>
    <row r="36" ht="16.5" customHeight="1" spans="1:255">
      <c r="A36" s="5"/>
      <c r="B36" s="26"/>
      <c r="C36" s="28"/>
      <c r="D36" s="28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</row>
    <row r="37" ht="16.5" customHeight="1" spans="1:255">
      <c r="A37" s="5"/>
      <c r="B37" s="26"/>
      <c r="C37" s="28"/>
      <c r="D37" s="28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</row>
    <row r="38" ht="16.5" customHeight="1" spans="1:255">
      <c r="A38" s="5"/>
      <c r="B38" s="26"/>
      <c r="C38" s="28"/>
      <c r="D38" s="28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</row>
  </sheetData>
  <mergeCells count="2">
    <mergeCell ref="A1:D1"/>
    <mergeCell ref="A2:D2"/>
  </mergeCells>
  <printOptions horizontalCentered="1"/>
  <pageMargins left="0.354166666666667" right="0.235416666666667" top="0.707638888888889" bottom="0.590277777777778" header="0.235416666666667" footer="0.235416666666667"/>
  <pageSetup paperSize="9" firstPageNumber="12" orientation="portrait" useFirstPageNumber="1" errors="blank"/>
  <headerFooter alignWithMargins="0">
    <oddFooter>&amp;C&amp;12-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IU41"/>
  <sheetViews>
    <sheetView showGridLines="0" showZeros="0" workbookViewId="0">
      <selection activeCell="A1" sqref="A1:D1"/>
    </sheetView>
  </sheetViews>
  <sheetFormatPr defaultColWidth="9.14285714285714" defaultRowHeight="14.25" customHeight="1"/>
  <cols>
    <col min="1" max="1" width="48.8571428571429" style="1" customWidth="1"/>
    <col min="2" max="3" width="20.1428571428571" style="1" customWidth="1"/>
    <col min="4" max="4" width="20.1428571428571" style="2" customWidth="1"/>
    <col min="5" max="255" width="10.2857142857143" style="1" customWidth="1"/>
    <col min="256" max="16384" width="9.14285714285714" style="1"/>
  </cols>
  <sheetData>
    <row r="1" ht="36" customHeight="1" spans="1:255">
      <c r="A1" s="3" t="s">
        <v>63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</row>
    <row r="2" ht="20.25" customHeight="1" spans="1:255">
      <c r="A2" s="7" t="s">
        <v>64</v>
      </c>
      <c r="B2" s="7"/>
      <c r="C2" s="7"/>
      <c r="D2" s="7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</row>
    <row r="3" ht="51" customHeight="1" spans="1:255">
      <c r="A3" s="9" t="s">
        <v>65</v>
      </c>
      <c r="B3" s="9" t="s">
        <v>66</v>
      </c>
      <c r="C3" s="9" t="s">
        <v>67</v>
      </c>
      <c r="D3" s="9" t="s">
        <v>68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</row>
    <row r="4" ht="38.85" customHeight="1" spans="1:255">
      <c r="A4" s="9" t="s">
        <v>69</v>
      </c>
      <c r="B4" s="10">
        <v>46603.149049</v>
      </c>
      <c r="C4" s="13">
        <f>C5+C6+C7+C8+C9+C10+C11</f>
        <v>47344.536407</v>
      </c>
      <c r="D4" s="36">
        <f>C4/B4</f>
        <v>1.01590852492008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</row>
    <row r="5" ht="38.85" customHeight="1" spans="1:255">
      <c r="A5" s="27" t="s">
        <v>70</v>
      </c>
      <c r="B5" s="13"/>
      <c r="C5" s="13"/>
      <c r="D5" s="36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</row>
    <row r="6" ht="38.85" customHeight="1" spans="1:255">
      <c r="A6" s="27" t="s">
        <v>71</v>
      </c>
      <c r="B6" s="13"/>
      <c r="C6" s="13"/>
      <c r="D6" s="36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</row>
    <row r="7" ht="38.85" customHeight="1" spans="1:255">
      <c r="A7" s="27" t="s">
        <v>72</v>
      </c>
      <c r="B7" s="10">
        <v>46603.149049</v>
      </c>
      <c r="C7" s="24">
        <v>47344.536407</v>
      </c>
      <c r="D7" s="36">
        <f>C7/B7</f>
        <v>1.01590852492008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</row>
    <row r="8" ht="38.85" customHeight="1" spans="1:255">
      <c r="A8" s="27" t="s">
        <v>73</v>
      </c>
      <c r="B8" s="14"/>
      <c r="C8" s="14"/>
      <c r="D8" s="21">
        <f>IFERROR(C8/B8,0)</f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</row>
    <row r="9" ht="38.85" customHeight="1" spans="1:255">
      <c r="A9" s="27" t="s">
        <v>74</v>
      </c>
      <c r="B9" s="14"/>
      <c r="C9" s="14"/>
      <c r="D9" s="21">
        <f>IFERROR(C9/B9,0)</f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</row>
    <row r="10" ht="38.85" customHeight="1" spans="1:255">
      <c r="A10" s="27" t="s">
        <v>75</v>
      </c>
      <c r="B10" s="14"/>
      <c r="C10" s="14"/>
      <c r="D10" s="21">
        <f>IFERROR(C10/B10,0)</f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</row>
    <row r="11" ht="38.85" customHeight="1" spans="1:255">
      <c r="A11" s="27" t="s">
        <v>76</v>
      </c>
      <c r="B11" s="14"/>
      <c r="C11" s="14"/>
      <c r="D11" s="21">
        <f>IFERROR(C11/B11,0)</f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</row>
    <row r="12" ht="63.75" customHeight="1" spans="1:255">
      <c r="A12" s="37"/>
      <c r="B12" s="37"/>
      <c r="C12" s="37"/>
      <c r="D12" s="37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</row>
    <row r="13" ht="16.5" customHeight="1" spans="1:255">
      <c r="A13" s="5"/>
      <c r="B13" s="15"/>
      <c r="C13" s="15"/>
      <c r="D13" s="7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</row>
    <row r="14" ht="16.5" customHeight="1" spans="1:255">
      <c r="A14" s="5"/>
      <c r="B14" s="15"/>
      <c r="C14" s="15"/>
      <c r="D14" s="7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</row>
    <row r="15" ht="16.5" customHeight="1" spans="1:255">
      <c r="A15" s="5"/>
      <c r="B15" s="15"/>
      <c r="C15" s="15"/>
      <c r="D15" s="7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</row>
    <row r="16" ht="16.5" customHeight="1" spans="1:255">
      <c r="A16" s="5"/>
      <c r="B16" s="15"/>
      <c r="C16" s="15"/>
      <c r="D16" s="7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</row>
    <row r="17" ht="16.5" customHeight="1" spans="1:255">
      <c r="A17" s="5"/>
      <c r="B17" s="15"/>
      <c r="C17" s="15"/>
      <c r="D17" s="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</row>
    <row r="18" ht="16.5" customHeight="1" spans="1:255">
      <c r="A18" s="5"/>
      <c r="B18" s="15"/>
      <c r="C18" s="15"/>
      <c r="D18" s="7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</row>
    <row r="19" ht="16.5" customHeight="1" spans="1:255">
      <c r="A19" s="5"/>
      <c r="B19" s="15"/>
      <c r="C19" s="15"/>
      <c r="D19" s="7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</row>
    <row r="20" ht="16.5" customHeight="1" spans="1:255">
      <c r="A20" s="5"/>
      <c r="B20" s="15"/>
      <c r="C20" s="15"/>
      <c r="D20" s="7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</row>
    <row r="21" ht="16.5" customHeight="1" spans="1:255">
      <c r="A21" s="5"/>
      <c r="B21" s="15"/>
      <c r="C21" s="15"/>
      <c r="D21" s="7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</row>
    <row r="22" ht="16.5" customHeight="1" spans="1:255">
      <c r="A22" s="5"/>
      <c r="B22" s="15"/>
      <c r="C22" s="15"/>
      <c r="D22" s="7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</row>
    <row r="23" ht="16.5" customHeight="1" spans="1:255">
      <c r="A23" s="5"/>
      <c r="B23" s="15"/>
      <c r="C23" s="15"/>
      <c r="D23" s="7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</row>
    <row r="24" ht="16.5" customHeight="1" spans="1:255">
      <c r="A24" s="5"/>
      <c r="B24" s="15"/>
      <c r="C24" s="15"/>
      <c r="D24" s="7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</row>
    <row r="25" ht="16.5" customHeight="1" spans="1:255">
      <c r="A25" s="5"/>
      <c r="B25" s="15"/>
      <c r="C25" s="15"/>
      <c r="D25" s="7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</row>
    <row r="26" ht="16.5" customHeight="1" spans="1:255">
      <c r="A26" s="5"/>
      <c r="B26" s="15"/>
      <c r="C26" s="15"/>
      <c r="D26" s="7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</row>
    <row r="27" ht="16.5" customHeight="1" spans="1:255">
      <c r="A27" s="5"/>
      <c r="B27" s="15"/>
      <c r="C27" s="15"/>
      <c r="D27" s="7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</row>
    <row r="28" ht="16.5" customHeight="1" spans="1:255">
      <c r="A28" s="5"/>
      <c r="B28" s="15"/>
      <c r="C28" s="15"/>
      <c r="D28" s="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</row>
    <row r="29" ht="16.5" customHeight="1" spans="1:255">
      <c r="A29" s="5"/>
      <c r="B29" s="15"/>
      <c r="C29" s="15"/>
      <c r="D29" s="7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</row>
    <row r="30" ht="16.5" customHeight="1" spans="1:255">
      <c r="A30" s="5"/>
      <c r="B30" s="15"/>
      <c r="C30" s="15"/>
      <c r="D30" s="7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</row>
    <row r="31" ht="16.5" customHeight="1" spans="1:255">
      <c r="A31" s="5"/>
      <c r="B31" s="15"/>
      <c r="C31" s="15"/>
      <c r="D31" s="7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</row>
    <row r="32" ht="16.5" customHeight="1" spans="1:255">
      <c r="A32" s="5"/>
      <c r="B32" s="15"/>
      <c r="C32" s="15"/>
      <c r="D32" s="7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</row>
    <row r="33" ht="16.5" customHeight="1" spans="1:255">
      <c r="A33" s="5"/>
      <c r="B33" s="15"/>
      <c r="C33" s="15"/>
      <c r="D33" s="7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</row>
    <row r="34" ht="16.5" customHeight="1" spans="1:255">
      <c r="A34" s="5"/>
      <c r="B34" s="15"/>
      <c r="C34" s="15"/>
      <c r="D34" s="7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</row>
    <row r="35" ht="16.5" customHeight="1" spans="1:255">
      <c r="A35" s="5"/>
      <c r="B35" s="15"/>
      <c r="C35" s="15"/>
      <c r="D35" s="7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</row>
    <row r="36" ht="16.5" customHeight="1" spans="1:255">
      <c r="A36" s="5"/>
      <c r="B36" s="15"/>
      <c r="C36" s="15"/>
      <c r="D36" s="7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</row>
    <row r="37" ht="16.5" customHeight="1" spans="1:255">
      <c r="A37" s="5"/>
      <c r="B37" s="15"/>
      <c r="C37" s="15"/>
      <c r="D37" s="7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</row>
    <row r="38" ht="16.5" customHeight="1" spans="1:255">
      <c r="A38" s="5"/>
      <c r="B38" s="15"/>
      <c r="C38" s="15"/>
      <c r="D38" s="7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</row>
    <row r="39" ht="16.5" customHeight="1" spans="1:255">
      <c r="A39" s="5"/>
      <c r="B39" s="15"/>
      <c r="C39" s="15"/>
      <c r="D39" s="7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</row>
    <row r="40" ht="16.5" customHeight="1" spans="1:255">
      <c r="A40" s="5"/>
      <c r="B40" s="15"/>
      <c r="C40" s="15"/>
      <c r="D40" s="7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</row>
    <row r="41" ht="16.5" customHeight="1" spans="1:255">
      <c r="A41" s="5"/>
      <c r="B41" s="15"/>
      <c r="C41" s="15"/>
      <c r="D41" s="7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</row>
  </sheetData>
  <mergeCells count="3">
    <mergeCell ref="A1:D1"/>
    <mergeCell ref="A2:D2"/>
    <mergeCell ref="A12:D12"/>
  </mergeCells>
  <printOptions horizontalCentered="1"/>
  <pageMargins left="0.354166666666667" right="0.379166666666667" top="0.85" bottom="0.51875" header="0.5" footer="0.235416666666667"/>
  <pageSetup paperSize="9" scale="98" firstPageNumber="13" orientation="portrait" useFirstPageNumber="1" errors="blank"/>
  <headerFooter alignWithMargins="0">
    <oddFooter>&amp;C&amp;12-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49"/>
  <sheetViews>
    <sheetView showGridLines="0" showZeros="0" view="pageBreakPreview" zoomScaleNormal="100" workbookViewId="0">
      <selection activeCell="A1" sqref="A1:D1"/>
    </sheetView>
  </sheetViews>
  <sheetFormatPr defaultColWidth="9.14285714285714" defaultRowHeight="14.25" customHeight="1"/>
  <cols>
    <col min="1" max="1" width="38.8571428571429" style="1" customWidth="1"/>
    <col min="2" max="3" width="24.5714285714286" style="1" customWidth="1"/>
    <col min="4" max="4" width="24.5714285714286" style="2" customWidth="1"/>
    <col min="5" max="253" width="10.2857142857143" style="1" customWidth="1"/>
    <col min="254" max="16384" width="9.14285714285714" style="1"/>
  </cols>
  <sheetData>
    <row r="1" ht="37.5" customHeight="1" spans="1:253">
      <c r="A1" s="3" t="s">
        <v>77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</row>
    <row r="2" ht="21.2" customHeight="1" spans="1:253">
      <c r="A2" s="6" t="s">
        <v>1</v>
      </c>
      <c r="B2" s="7"/>
      <c r="C2" s="7"/>
      <c r="D2" s="7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</row>
    <row r="3" ht="49.7" customHeight="1" spans="1:253">
      <c r="A3" s="8" t="s">
        <v>34</v>
      </c>
      <c r="B3" s="9" t="s">
        <v>36</v>
      </c>
      <c r="C3" s="9" t="s">
        <v>78</v>
      </c>
      <c r="D3" s="8" t="s">
        <v>79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</row>
    <row r="4" ht="21.2" customHeight="1" spans="1:253">
      <c r="A4" s="12" t="s">
        <v>38</v>
      </c>
      <c r="B4" s="13">
        <f>B12+B16</f>
        <v>13998.72395</v>
      </c>
      <c r="C4" s="30">
        <v>13437.139543</v>
      </c>
      <c r="D4" s="21">
        <f>IFERROR(C4/B4,0)</f>
        <v>0.959883171565791</v>
      </c>
      <c r="E4" s="5"/>
      <c r="F4" s="5"/>
      <c r="G4" s="5"/>
      <c r="H4" s="22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</row>
    <row r="5" ht="21.2" customHeight="1" spans="1:253">
      <c r="A5" s="27" t="s">
        <v>39</v>
      </c>
      <c r="B5" s="31">
        <v>4803.175</v>
      </c>
      <c r="C5" s="31">
        <v>4697.8192</v>
      </c>
      <c r="D5" s="21">
        <f t="shared" ref="D5:D35" si="0">IFERROR(C5/B5,0)</f>
        <v>0.978065383834651</v>
      </c>
      <c r="E5" s="5"/>
      <c r="F5" s="5"/>
      <c r="G5" s="5"/>
      <c r="H5" s="22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</row>
    <row r="6" ht="21.2" customHeight="1" spans="1:253">
      <c r="A6" s="27" t="s">
        <v>40</v>
      </c>
      <c r="B6" s="31">
        <v>56.203682</v>
      </c>
      <c r="C6" s="31">
        <v>198</v>
      </c>
      <c r="D6" s="21">
        <f t="shared" si="0"/>
        <v>3.52290086617457</v>
      </c>
      <c r="E6" s="5"/>
      <c r="F6" s="5"/>
      <c r="G6" s="5"/>
      <c r="H6" s="22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</row>
    <row r="7" ht="21.2" customHeight="1" spans="1:253">
      <c r="A7" s="27" t="s">
        <v>41</v>
      </c>
      <c r="B7" s="31">
        <v>7913.385</v>
      </c>
      <c r="C7" s="31">
        <v>381.38784</v>
      </c>
      <c r="D7" s="21">
        <f t="shared" si="0"/>
        <v>0.0481952843189103</v>
      </c>
      <c r="E7" s="5"/>
      <c r="F7" s="5"/>
      <c r="G7" s="5"/>
      <c r="H7" s="22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</row>
    <row r="8" ht="21.2" customHeight="1" spans="1:253">
      <c r="A8" s="12" t="s">
        <v>8</v>
      </c>
      <c r="B8" s="10"/>
      <c r="C8" s="32"/>
      <c r="D8" s="21">
        <f t="shared" ref="D8:D15" si="1">IFERROR(C8/B8,0)</f>
        <v>0</v>
      </c>
      <c r="E8" s="5"/>
      <c r="F8" s="5"/>
      <c r="G8" s="5"/>
      <c r="H8" s="22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</row>
    <row r="9" ht="21.2" customHeight="1" spans="1:253">
      <c r="A9" s="27" t="s">
        <v>39</v>
      </c>
      <c r="B9" s="10"/>
      <c r="C9" s="32"/>
      <c r="D9" s="21">
        <f t="shared" si="1"/>
        <v>0</v>
      </c>
      <c r="E9" s="5"/>
      <c r="F9" s="5"/>
      <c r="G9" s="5"/>
      <c r="H9" s="22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</row>
    <row r="10" ht="21.2" customHeight="1" spans="1:253">
      <c r="A10" s="27" t="s">
        <v>40</v>
      </c>
      <c r="B10" s="10"/>
      <c r="C10" s="32"/>
      <c r="D10" s="21">
        <f t="shared" si="1"/>
        <v>0</v>
      </c>
      <c r="E10" s="5"/>
      <c r="F10" s="5"/>
      <c r="G10" s="5"/>
      <c r="H10" s="22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</row>
    <row r="11" ht="21.2" customHeight="1" spans="1:253">
      <c r="A11" s="27" t="s">
        <v>41</v>
      </c>
      <c r="B11" s="10"/>
      <c r="C11" s="32"/>
      <c r="D11" s="21">
        <f t="shared" si="1"/>
        <v>0</v>
      </c>
      <c r="E11" s="5"/>
      <c r="F11" s="5"/>
      <c r="G11" s="5"/>
      <c r="H11" s="22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</row>
    <row r="12" ht="21.2" customHeight="1" spans="1:253">
      <c r="A12" s="12" t="s">
        <v>42</v>
      </c>
      <c r="B12" s="10"/>
      <c r="C12" s="32"/>
      <c r="D12" s="21">
        <f t="shared" si="1"/>
        <v>0</v>
      </c>
      <c r="E12" s="5"/>
      <c r="F12" s="5"/>
      <c r="G12" s="5"/>
      <c r="H12" s="22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</row>
    <row r="13" ht="21.2" customHeight="1" spans="1:253">
      <c r="A13" s="27" t="s">
        <v>39</v>
      </c>
      <c r="B13" s="10"/>
      <c r="C13" s="32"/>
      <c r="D13" s="21">
        <f t="shared" si="1"/>
        <v>0</v>
      </c>
      <c r="E13" s="5"/>
      <c r="F13" s="5"/>
      <c r="G13" s="5"/>
      <c r="H13" s="22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</row>
    <row r="14" ht="21.2" customHeight="1" spans="1:253">
      <c r="A14" s="27" t="s">
        <v>40</v>
      </c>
      <c r="B14" s="10"/>
      <c r="C14" s="32"/>
      <c r="D14" s="21">
        <f t="shared" si="1"/>
        <v>0</v>
      </c>
      <c r="E14" s="5"/>
      <c r="F14" s="5"/>
      <c r="G14" s="5"/>
      <c r="H14" s="22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</row>
    <row r="15" ht="21.2" customHeight="1" spans="1:253">
      <c r="A15" s="27" t="s">
        <v>41</v>
      </c>
      <c r="B15" s="10"/>
      <c r="C15" s="32"/>
      <c r="D15" s="21">
        <f t="shared" si="1"/>
        <v>0</v>
      </c>
      <c r="E15" s="5"/>
      <c r="F15" s="5"/>
      <c r="G15" s="5"/>
      <c r="H15" s="22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</row>
    <row r="16" ht="21.2" customHeight="1" spans="1:253">
      <c r="A16" s="12" t="s">
        <v>43</v>
      </c>
      <c r="B16" s="31">
        <v>13998.72395</v>
      </c>
      <c r="C16" s="30">
        <v>13437.139543</v>
      </c>
      <c r="D16" s="21">
        <f t="shared" si="0"/>
        <v>0.959883171565791</v>
      </c>
      <c r="E16" s="5"/>
      <c r="F16" s="5"/>
      <c r="G16" s="5"/>
      <c r="H16" s="22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</row>
    <row r="17" ht="21.2" customHeight="1" spans="1:253">
      <c r="A17" s="27" t="s">
        <v>39</v>
      </c>
      <c r="B17" s="31">
        <v>4803.175</v>
      </c>
      <c r="C17" s="31">
        <v>4697.8192</v>
      </c>
      <c r="D17" s="21">
        <f t="shared" si="0"/>
        <v>0.978065383834651</v>
      </c>
      <c r="E17" s="5"/>
      <c r="F17" s="5"/>
      <c r="G17" s="5"/>
      <c r="H17" s="22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</row>
    <row r="18" ht="21.2" customHeight="1" spans="1:253">
      <c r="A18" s="27" t="s">
        <v>40</v>
      </c>
      <c r="B18" s="31">
        <v>56.203682</v>
      </c>
      <c r="C18" s="31">
        <v>198</v>
      </c>
      <c r="D18" s="21">
        <f t="shared" si="0"/>
        <v>3.52290086617457</v>
      </c>
      <c r="E18" s="5"/>
      <c r="F18" s="5"/>
      <c r="G18" s="5"/>
      <c r="H18" s="22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</row>
    <row r="19" ht="21.2" customHeight="1" spans="1:253">
      <c r="A19" s="27" t="s">
        <v>41</v>
      </c>
      <c r="B19" s="31">
        <v>7913.385</v>
      </c>
      <c r="C19" s="31">
        <v>381.38784</v>
      </c>
      <c r="D19" s="21">
        <f t="shared" si="0"/>
        <v>0.0481952843189103</v>
      </c>
      <c r="E19" s="5"/>
      <c r="F19" s="5"/>
      <c r="G19" s="5"/>
      <c r="H19" s="22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</row>
    <row r="20" ht="21.2" customHeight="1" spans="1:253">
      <c r="A20" s="12" t="s">
        <v>44</v>
      </c>
      <c r="B20" s="14">
        <f>[1]职工基本医疗收支预算表!$B$17</f>
        <v>0</v>
      </c>
      <c r="C20" s="14">
        <f>[1]预算总表!$F$5</f>
        <v>0</v>
      </c>
      <c r="D20" s="21">
        <f t="shared" si="0"/>
        <v>0</v>
      </c>
      <c r="E20" s="5"/>
      <c r="F20" s="5"/>
      <c r="G20" s="5"/>
      <c r="H20" s="22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</row>
    <row r="21" ht="21.2" customHeight="1" spans="1:253">
      <c r="A21" s="27" t="s">
        <v>39</v>
      </c>
      <c r="B21" s="14">
        <f>[1]职工基本医疗收支预算表!$B$6</f>
        <v>0</v>
      </c>
      <c r="C21" s="14">
        <f>[1]预算总表!$F$6</f>
        <v>0</v>
      </c>
      <c r="D21" s="21">
        <f t="shared" si="0"/>
        <v>0</v>
      </c>
      <c r="E21" s="5"/>
      <c r="F21" s="5"/>
      <c r="G21" s="5"/>
      <c r="H21" s="22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</row>
    <row r="22" ht="21.2" customHeight="1" spans="1:253">
      <c r="A22" s="27" t="s">
        <v>40</v>
      </c>
      <c r="B22" s="14">
        <f>[1]职工基本医疗收支预算表!$B$10</f>
        <v>0</v>
      </c>
      <c r="C22" s="14">
        <f>[1]预算总表!$F$8</f>
        <v>0</v>
      </c>
      <c r="D22" s="21">
        <f t="shared" si="0"/>
        <v>0</v>
      </c>
      <c r="E22" s="5"/>
      <c r="F22" s="5"/>
      <c r="G22" s="5"/>
      <c r="H22" s="22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</row>
    <row r="23" ht="21.2" customHeight="1" spans="1:253">
      <c r="A23" s="27" t="s">
        <v>41</v>
      </c>
      <c r="B23" s="14">
        <f>[1]职工基本医疗收支预算表!$B$9</f>
        <v>0</v>
      </c>
      <c r="C23" s="14">
        <f>[1]预算总表!$F$7</f>
        <v>0</v>
      </c>
      <c r="D23" s="21">
        <f t="shared" si="0"/>
        <v>0</v>
      </c>
      <c r="E23" s="5"/>
      <c r="F23" s="5"/>
      <c r="G23" s="5"/>
      <c r="H23" s="22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</row>
    <row r="24" ht="21.2" customHeight="1" spans="1:253">
      <c r="A24" s="12" t="s">
        <v>45</v>
      </c>
      <c r="B24" s="14">
        <f>[1]城乡居民基本医疗收支预算表!$B$16</f>
        <v>0</v>
      </c>
      <c r="C24" s="14">
        <f>[1]预算总表!$G$5</f>
        <v>0</v>
      </c>
      <c r="D24" s="21">
        <f t="shared" si="0"/>
        <v>0</v>
      </c>
      <c r="E24" s="5"/>
      <c r="F24" s="5"/>
      <c r="G24" s="5"/>
      <c r="H24" s="22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</row>
    <row r="25" ht="21.2" customHeight="1" spans="1:253">
      <c r="A25" s="27" t="s">
        <v>39</v>
      </c>
      <c r="B25" s="14">
        <f>[1]城乡居民基本医疗收支预算表!$B$5</f>
        <v>0</v>
      </c>
      <c r="C25" s="14">
        <f>[1]预算总表!$G$6</f>
        <v>0</v>
      </c>
      <c r="D25" s="21">
        <f t="shared" si="0"/>
        <v>0</v>
      </c>
      <c r="E25" s="5"/>
      <c r="F25" s="5"/>
      <c r="G25" s="5"/>
      <c r="H25" s="22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</row>
    <row r="26" ht="21.2" customHeight="1" spans="1:253">
      <c r="A26" s="27" t="s">
        <v>40</v>
      </c>
      <c r="B26" s="14">
        <f>[1]城乡居民基本医疗收支预算表!$B$11</f>
        <v>0</v>
      </c>
      <c r="C26" s="14">
        <f>[1]预算总表!$G$8</f>
        <v>0</v>
      </c>
      <c r="D26" s="21">
        <f t="shared" si="0"/>
        <v>0</v>
      </c>
      <c r="E26" s="5"/>
      <c r="F26" s="5"/>
      <c r="G26" s="5"/>
      <c r="H26" s="22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</row>
    <row r="27" ht="21.2" customHeight="1" spans="1:253">
      <c r="A27" s="27" t="s">
        <v>41</v>
      </c>
      <c r="B27" s="14">
        <f>[1]城乡居民基本医疗收支预算表!$B$9</f>
        <v>0</v>
      </c>
      <c r="C27" s="14">
        <f>[1]预算总表!$G$7</f>
        <v>0</v>
      </c>
      <c r="D27" s="21">
        <f t="shared" si="0"/>
        <v>0</v>
      </c>
      <c r="E27" s="5"/>
      <c r="F27" s="5"/>
      <c r="G27" s="5"/>
      <c r="H27" s="22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</row>
    <row r="28" ht="21.2" customHeight="1" spans="1:253">
      <c r="A28" s="12" t="s">
        <v>46</v>
      </c>
      <c r="B28" s="14"/>
      <c r="C28" s="33"/>
      <c r="D28" s="21">
        <f t="shared" si="0"/>
        <v>0</v>
      </c>
      <c r="E28" s="5"/>
      <c r="F28" s="5"/>
      <c r="G28" s="5"/>
      <c r="H28" s="22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</row>
    <row r="29" ht="21.2" customHeight="1" spans="1:253">
      <c r="A29" s="27" t="s">
        <v>39</v>
      </c>
      <c r="B29" s="14"/>
      <c r="C29" s="33"/>
      <c r="D29" s="21">
        <f t="shared" si="0"/>
        <v>0</v>
      </c>
      <c r="E29" s="5"/>
      <c r="F29" s="5"/>
      <c r="G29" s="5"/>
      <c r="H29" s="22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</row>
    <row r="30" ht="21.2" customHeight="1" spans="1:253">
      <c r="A30" s="27" t="s">
        <v>40</v>
      </c>
      <c r="B30" s="14"/>
      <c r="C30" s="33"/>
      <c r="D30" s="21">
        <f t="shared" si="0"/>
        <v>0</v>
      </c>
      <c r="E30" s="5"/>
      <c r="F30" s="5"/>
      <c r="G30" s="5"/>
      <c r="H30" s="22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</row>
    <row r="31" ht="21.2" customHeight="1" spans="1:253">
      <c r="A31" s="27" t="s">
        <v>41</v>
      </c>
      <c r="B31" s="14"/>
      <c r="C31" s="33"/>
      <c r="D31" s="21">
        <f t="shared" si="0"/>
        <v>0</v>
      </c>
      <c r="E31" s="5"/>
      <c r="F31" s="5"/>
      <c r="G31" s="5"/>
      <c r="H31" s="22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</row>
    <row r="32" ht="21.2" customHeight="1" spans="1:253">
      <c r="A32" s="12" t="s">
        <v>47</v>
      </c>
      <c r="B32" s="14"/>
      <c r="C32" s="33"/>
      <c r="D32" s="21">
        <f t="shared" si="0"/>
        <v>0</v>
      </c>
      <c r="E32" s="5"/>
      <c r="F32" s="5"/>
      <c r="G32" s="5"/>
      <c r="H32" s="22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</row>
    <row r="33" ht="21.2" customHeight="1" spans="1:253">
      <c r="A33" s="27" t="s">
        <v>39</v>
      </c>
      <c r="B33" s="14"/>
      <c r="C33" s="33"/>
      <c r="D33" s="21">
        <f t="shared" si="0"/>
        <v>0</v>
      </c>
      <c r="E33" s="5"/>
      <c r="F33" s="5"/>
      <c r="G33" s="5"/>
      <c r="H33" s="22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</row>
    <row r="34" ht="21.2" customHeight="1" spans="1:253">
      <c r="A34" s="27" t="s">
        <v>40</v>
      </c>
      <c r="B34" s="14"/>
      <c r="C34" s="33"/>
      <c r="D34" s="21">
        <f t="shared" si="0"/>
        <v>0</v>
      </c>
      <c r="E34" s="5"/>
      <c r="F34" s="5"/>
      <c r="G34" s="5"/>
      <c r="H34" s="22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</row>
    <row r="35" ht="21.2" customHeight="1" spans="1:253">
      <c r="A35" s="27" t="s">
        <v>41</v>
      </c>
      <c r="B35" s="14"/>
      <c r="C35" s="33"/>
      <c r="D35" s="21">
        <f t="shared" si="0"/>
        <v>0</v>
      </c>
      <c r="E35" s="5"/>
      <c r="F35" s="5"/>
      <c r="G35" s="5"/>
      <c r="H35" s="22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</row>
    <row r="36" ht="16.5" customHeight="1" spans="1:253">
      <c r="A36" s="5"/>
      <c r="B36" s="15"/>
      <c r="C36" s="15"/>
      <c r="D36" s="34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</row>
    <row r="37" ht="16.5" customHeight="1" spans="1:253">
      <c r="A37" s="5"/>
      <c r="B37" s="15"/>
      <c r="C37" s="15"/>
      <c r="D37" s="34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</row>
    <row r="38" ht="16.5" customHeight="1" spans="1:253">
      <c r="A38" s="5"/>
      <c r="B38" s="15"/>
      <c r="C38" s="15"/>
      <c r="D38" s="34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</row>
    <row r="39" ht="16.5" customHeight="1" spans="1:253">
      <c r="A39" s="5"/>
      <c r="B39" s="15"/>
      <c r="C39" s="15"/>
      <c r="D39" s="34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</row>
    <row r="40" ht="16.5" customHeight="1" spans="1:253">
      <c r="A40" s="5"/>
      <c r="B40" s="15"/>
      <c r="C40" s="15"/>
      <c r="D40" s="34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</row>
    <row r="41" ht="16.5" customHeight="1" spans="1:253">
      <c r="A41" s="5"/>
      <c r="B41" s="15"/>
      <c r="C41" s="15"/>
      <c r="D41" s="34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</row>
    <row r="42" ht="16.5" customHeight="1" spans="1:253">
      <c r="A42" s="5"/>
      <c r="B42" s="15"/>
      <c r="C42" s="15"/>
      <c r="D42" s="34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</row>
    <row r="43" ht="16.5" customHeight="1" spans="1:253">
      <c r="A43" s="5"/>
      <c r="B43" s="15"/>
      <c r="C43" s="15"/>
      <c r="D43" s="34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</row>
    <row r="44" ht="16.5" customHeight="1" spans="1:253">
      <c r="A44" s="5"/>
      <c r="B44" s="15"/>
      <c r="C44" s="15"/>
      <c r="D44" s="34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</row>
    <row r="45" ht="16.5" customHeight="1" spans="1:253">
      <c r="A45" s="5"/>
      <c r="B45" s="15"/>
      <c r="C45" s="15"/>
      <c r="D45" s="34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</row>
    <row r="46" ht="16.5" customHeight="1" spans="1:253">
      <c r="A46" s="5"/>
      <c r="B46" s="15"/>
      <c r="C46" s="15"/>
      <c r="D46" s="34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</row>
    <row r="47" ht="16.5" customHeight="1" spans="1:253">
      <c r="A47" s="5"/>
      <c r="B47" s="15"/>
      <c r="C47" s="15"/>
      <c r="D47" s="34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</row>
    <row r="48" ht="16.5" customHeight="1" spans="1:253">
      <c r="A48" s="5"/>
      <c r="B48" s="15"/>
      <c r="C48" s="15"/>
      <c r="D48" s="34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</row>
    <row r="49" ht="16.5" customHeight="1" spans="1:253">
      <c r="A49" s="5"/>
      <c r="B49" s="15"/>
      <c r="C49" s="15"/>
      <c r="D49" s="34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</row>
  </sheetData>
  <mergeCells count="2">
    <mergeCell ref="A1:D1"/>
    <mergeCell ref="A2:D2"/>
  </mergeCells>
  <printOptions horizontalCentered="1"/>
  <pageMargins left="0.354166666666667" right="0.235416666666667" top="0.354166666666667" bottom="0.309027777777778" header="0.235416666666667" footer="0.16875"/>
  <pageSetup paperSize="9" scale="97" firstPageNumber="14" orientation="portrait" useFirstPageNumber="1" errors="blank"/>
  <headerFooter alignWithMargins="0">
    <oddFooter>&amp;C&amp;12-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33"/>
  <sheetViews>
    <sheetView showZeros="0" workbookViewId="0">
      <selection activeCell="A1" sqref="A1:D1"/>
    </sheetView>
  </sheetViews>
  <sheetFormatPr defaultColWidth="9.14285714285714" defaultRowHeight="14.25" customHeight="1"/>
  <cols>
    <col min="1" max="1" width="45.5714285714286" style="1" customWidth="1"/>
    <col min="2" max="3" width="21" style="1" customWidth="1"/>
    <col min="4" max="4" width="21" style="2" customWidth="1"/>
    <col min="5" max="5" width="10.8571428571429" style="1" customWidth="1"/>
    <col min="6" max="6" width="33.4285714285714" style="1" customWidth="1"/>
    <col min="7" max="255" width="10.2857142857143" style="1" customWidth="1"/>
    <col min="256" max="16384" width="9.14285714285714" style="1"/>
  </cols>
  <sheetData>
    <row r="1" ht="37" customHeight="1" spans="1:255">
      <c r="A1" s="3" t="s">
        <v>80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</row>
    <row r="2" ht="21.75" customHeight="1" spans="1:255">
      <c r="A2" s="16" t="s">
        <v>1</v>
      </c>
      <c r="B2" s="17"/>
      <c r="C2" s="17"/>
      <c r="D2" s="17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</row>
    <row r="3" ht="36" customHeight="1" spans="1:255">
      <c r="A3" s="8" t="s">
        <v>49</v>
      </c>
      <c r="B3" s="9" t="s">
        <v>36</v>
      </c>
      <c r="C3" s="9" t="s">
        <v>78</v>
      </c>
      <c r="D3" s="8" t="s">
        <v>79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</row>
    <row r="4" ht="23" customHeight="1" spans="1:255">
      <c r="A4" s="18" t="s">
        <v>50</v>
      </c>
      <c r="B4" s="19">
        <f>B6+B8+B10+B12+B14+B17+B19</f>
        <v>6579.46</v>
      </c>
      <c r="C4" s="20">
        <f>C6+C8+C10+C12+C14+C17+C19</f>
        <v>7510.13</v>
      </c>
      <c r="D4" s="21">
        <f>C4/B4</f>
        <v>1.14145081815225</v>
      </c>
      <c r="E4" s="5"/>
      <c r="F4" s="5"/>
      <c r="G4" s="22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</row>
    <row r="5" ht="23" customHeight="1" spans="1:255">
      <c r="A5" s="12" t="s">
        <v>51</v>
      </c>
      <c r="B5" s="23">
        <v>6522.94</v>
      </c>
      <c r="C5" s="20">
        <v>7468.23</v>
      </c>
      <c r="D5" s="21">
        <f>C5/B5</f>
        <v>1.14491778247232</v>
      </c>
      <c r="E5" s="5"/>
      <c r="F5" s="5"/>
      <c r="G5" s="22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</row>
    <row r="6" ht="23" customHeight="1" spans="1:255">
      <c r="A6" s="12" t="s">
        <v>9</v>
      </c>
      <c r="B6" s="10"/>
      <c r="C6" s="20"/>
      <c r="D6" s="21">
        <f>IFERROR(C6/B6,0)</f>
        <v>0</v>
      </c>
      <c r="E6" s="5"/>
      <c r="F6" s="5"/>
      <c r="G6" s="22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</row>
    <row r="7" ht="23" customHeight="1" spans="1:255">
      <c r="A7" s="12" t="s">
        <v>52</v>
      </c>
      <c r="B7" s="10"/>
      <c r="C7" s="20"/>
      <c r="D7" s="21">
        <f>IFERROR(C7/B7,0)</f>
        <v>0</v>
      </c>
      <c r="E7" s="5"/>
      <c r="F7" s="5"/>
      <c r="G7" s="22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</row>
    <row r="8" ht="23" customHeight="1" spans="1:255">
      <c r="A8" s="12" t="s">
        <v>53</v>
      </c>
      <c r="B8" s="10"/>
      <c r="C8" s="20"/>
      <c r="D8" s="21"/>
      <c r="E8" s="5"/>
      <c r="F8" s="5"/>
      <c r="G8" s="2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</row>
    <row r="9" ht="23" customHeight="1" spans="1:255">
      <c r="A9" s="12" t="s">
        <v>52</v>
      </c>
      <c r="B9" s="10"/>
      <c r="C9" s="20"/>
      <c r="D9" s="21"/>
      <c r="E9" s="5"/>
      <c r="F9" s="5"/>
      <c r="G9" s="22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</row>
    <row r="10" ht="23" customHeight="1" spans="1:255">
      <c r="A10" s="12" t="s">
        <v>54</v>
      </c>
      <c r="B10" s="24">
        <v>6579.46</v>
      </c>
      <c r="C10" s="20">
        <v>7510.13</v>
      </c>
      <c r="D10" s="21">
        <f>C10/B10</f>
        <v>1.14145081815225</v>
      </c>
      <c r="E10" s="5"/>
      <c r="F10" s="5"/>
      <c r="G10" s="22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</row>
    <row r="11" ht="23" customHeight="1" spans="1:255">
      <c r="A11" s="12" t="s">
        <v>52</v>
      </c>
      <c r="B11" s="24">
        <v>6404.24</v>
      </c>
      <c r="C11" s="25">
        <v>7334.63</v>
      </c>
      <c r="D11" s="21">
        <f>C11/B11</f>
        <v>1.14527719136072</v>
      </c>
      <c r="E11" s="5"/>
      <c r="F11" s="5"/>
      <c r="G11" s="22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</row>
    <row r="12" ht="23" customHeight="1" spans="1:255">
      <c r="A12" s="12" t="s">
        <v>55</v>
      </c>
      <c r="B12" s="10">
        <f>[1]职工基本医疗收支预算表!$B$32</f>
        <v>0</v>
      </c>
      <c r="C12" s="10">
        <f>[1]预算总表!$F$14</f>
        <v>0</v>
      </c>
      <c r="D12" s="21">
        <f>IFERROR(C12/B12,0)</f>
        <v>0</v>
      </c>
      <c r="E12" s="5"/>
      <c r="F12" s="5"/>
      <c r="G12" s="22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</row>
    <row r="13" ht="23" customHeight="1" spans="1:255">
      <c r="A13" s="12" t="s">
        <v>56</v>
      </c>
      <c r="B13" s="14">
        <f>[1]职工基本医疗收支预算表!$B$22</f>
        <v>0</v>
      </c>
      <c r="C13" s="14">
        <f>[1]预算总表!$F$15</f>
        <v>0</v>
      </c>
      <c r="D13" s="21">
        <f t="shared" ref="D13:D20" si="0">IFERROR(C13/B13,0)</f>
        <v>0</v>
      </c>
      <c r="E13" s="5"/>
      <c r="F13" s="26"/>
      <c r="G13" s="22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</row>
    <row r="14" ht="23" customHeight="1" spans="1:255">
      <c r="A14" s="12" t="s">
        <v>57</v>
      </c>
      <c r="B14" s="14">
        <f>[1]城乡居民基本医疗收支预算表!$E$16</f>
        <v>0</v>
      </c>
      <c r="C14" s="14">
        <f>[1]预算总表!$G$14</f>
        <v>0</v>
      </c>
      <c r="D14" s="21">
        <f t="shared" si="0"/>
        <v>0</v>
      </c>
      <c r="E14" s="5"/>
      <c r="F14" s="26"/>
      <c r="G14" s="22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</row>
    <row r="15" ht="23" customHeight="1" spans="1:255">
      <c r="A15" s="12" t="s">
        <v>56</v>
      </c>
      <c r="B15" s="14">
        <f>[1]城乡居民基本医疗收支预算表!$E$5</f>
        <v>0</v>
      </c>
      <c r="C15" s="14">
        <f>[1]预算总表!$G$15</f>
        <v>0</v>
      </c>
      <c r="D15" s="21">
        <f t="shared" si="0"/>
        <v>0</v>
      </c>
      <c r="E15" s="5"/>
      <c r="F15" s="26"/>
      <c r="G15" s="22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</row>
    <row r="16" ht="23" customHeight="1" spans="1:255">
      <c r="A16" s="27" t="s">
        <v>58</v>
      </c>
      <c r="B16" s="14">
        <f>[1]城乡居民基本医疗收支预算表!$E$8</f>
        <v>0</v>
      </c>
      <c r="C16" s="14">
        <f>[1]城乡居民基本医疗收支预算表!$F$8</f>
        <v>0</v>
      </c>
      <c r="D16" s="21">
        <f t="shared" si="0"/>
        <v>0</v>
      </c>
      <c r="E16" s="5"/>
      <c r="F16" s="26"/>
      <c r="G16" s="22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</row>
    <row r="17" ht="23" customHeight="1" spans="1:255">
      <c r="A17" s="12" t="s">
        <v>59</v>
      </c>
      <c r="B17" s="14"/>
      <c r="C17" s="14"/>
      <c r="D17" s="21">
        <f t="shared" si="0"/>
        <v>0</v>
      </c>
      <c r="E17" s="5"/>
      <c r="F17" s="5"/>
      <c r="G17" s="22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</row>
    <row r="18" ht="23" customHeight="1" spans="1:255">
      <c r="A18" s="12" t="s">
        <v>60</v>
      </c>
      <c r="B18" s="14"/>
      <c r="C18" s="14"/>
      <c r="D18" s="21">
        <f t="shared" si="0"/>
        <v>0</v>
      </c>
      <c r="E18" s="5"/>
      <c r="F18" s="26"/>
      <c r="G18" s="22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</row>
    <row r="19" ht="23" customHeight="1" spans="1:255">
      <c r="A19" s="12" t="s">
        <v>61</v>
      </c>
      <c r="B19" s="14"/>
      <c r="C19" s="14"/>
      <c r="D19" s="21">
        <f t="shared" si="0"/>
        <v>0</v>
      </c>
      <c r="E19" s="5"/>
      <c r="F19" s="26"/>
      <c r="G19" s="22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</row>
    <row r="20" ht="23" customHeight="1" spans="1:255">
      <c r="A20" s="12" t="s">
        <v>62</v>
      </c>
      <c r="B20" s="14"/>
      <c r="C20" s="14"/>
      <c r="D20" s="21">
        <f t="shared" si="0"/>
        <v>0</v>
      </c>
      <c r="E20" s="5"/>
      <c r="F20" s="26"/>
      <c r="G20" s="22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</row>
    <row r="21" ht="16.5" customHeight="1" spans="1:255">
      <c r="A21" s="5"/>
      <c r="B21" s="28"/>
      <c r="C21" s="28"/>
      <c r="D21" s="29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</row>
    <row r="22" ht="16.5" customHeight="1" spans="1:255">
      <c r="A22" s="5"/>
      <c r="B22" s="28"/>
      <c r="C22" s="28"/>
      <c r="D22" s="29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</row>
    <row r="23" ht="16.5" customHeight="1" spans="1:255">
      <c r="A23" s="5"/>
      <c r="B23" s="28"/>
      <c r="C23" s="28"/>
      <c r="D23" s="29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</row>
    <row r="24" ht="16.5" customHeight="1" spans="1:255">
      <c r="A24" s="5"/>
      <c r="B24" s="28"/>
      <c r="C24" s="28"/>
      <c r="D24" s="29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</row>
    <row r="25" ht="16.5" customHeight="1" spans="1:255">
      <c r="A25" s="5"/>
      <c r="B25" s="28"/>
      <c r="C25" s="28"/>
      <c r="D25" s="29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</row>
    <row r="26" ht="16.5" customHeight="1" spans="1:255">
      <c r="A26" s="5"/>
      <c r="B26" s="28"/>
      <c r="C26" s="28"/>
      <c r="D26" s="29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</row>
    <row r="27" ht="16.5" customHeight="1" spans="1:255">
      <c r="A27" s="5"/>
      <c r="B27" s="28"/>
      <c r="C27" s="28"/>
      <c r="D27" s="29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</row>
    <row r="28" ht="16.5" customHeight="1" spans="1:255">
      <c r="A28" s="5"/>
      <c r="B28" s="28"/>
      <c r="C28" s="28"/>
      <c r="D28" s="2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</row>
    <row r="29" ht="16.5" customHeight="1" spans="1:255">
      <c r="A29" s="5"/>
      <c r="B29" s="28"/>
      <c r="C29" s="28"/>
      <c r="D29" s="29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</row>
    <row r="30" ht="16.5" customHeight="1" spans="1:255">
      <c r="A30" s="5"/>
      <c r="B30" s="28"/>
      <c r="C30" s="28"/>
      <c r="D30" s="29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</row>
    <row r="31" ht="16.5" customHeight="1" spans="1:255">
      <c r="A31" s="5"/>
      <c r="B31" s="28"/>
      <c r="C31" s="28"/>
      <c r="D31" s="29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</row>
    <row r="32" ht="16.5" customHeight="1" spans="1:255">
      <c r="A32" s="5"/>
      <c r="B32" s="28"/>
      <c r="C32" s="28"/>
      <c r="D32" s="29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</row>
    <row r="33" ht="16.5" customHeight="1" spans="1:255">
      <c r="A33" s="5"/>
      <c r="B33" s="28"/>
      <c r="C33" s="28"/>
      <c r="D33" s="29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</row>
  </sheetData>
  <mergeCells count="2">
    <mergeCell ref="A1:D1"/>
    <mergeCell ref="A2:D2"/>
  </mergeCells>
  <printOptions horizontalCentered="1"/>
  <pageMargins left="0.354166666666667" right="0.235416666666667" top="0.829861111111111" bottom="0.488888888888889" header="0.65" footer="0.235416666666667"/>
  <pageSetup paperSize="9" firstPageNumber="15" orientation="portrait" useFirstPageNumber="1" errors="blank"/>
  <headerFooter alignWithMargins="0">
    <oddFooter>&amp;C&amp;12-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30"/>
  <sheetViews>
    <sheetView showGridLines="0" showZeros="0" tabSelected="1" workbookViewId="0">
      <selection activeCell="A13" sqref="A13"/>
    </sheetView>
  </sheetViews>
  <sheetFormatPr defaultColWidth="9.14285714285714" defaultRowHeight="14.25" customHeight="1"/>
  <cols>
    <col min="1" max="1" width="55.6666666666667" style="1" customWidth="1"/>
    <col min="2" max="3" width="19.1428571428571" style="1" customWidth="1"/>
    <col min="4" max="4" width="19.1428571428571" style="2" customWidth="1"/>
    <col min="5" max="255" width="10.2857142857143" style="1" customWidth="1"/>
    <col min="256" max="16384" width="9.14285714285714" style="1"/>
  </cols>
  <sheetData>
    <row r="1" ht="36.75" customHeight="1" spans="1:255">
      <c r="A1" s="3" t="s">
        <v>81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</row>
    <row r="2" ht="21.2" customHeight="1" spans="1:255">
      <c r="A2" s="6" t="s">
        <v>1</v>
      </c>
      <c r="B2" s="7"/>
      <c r="C2" s="7"/>
      <c r="D2" s="7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</row>
    <row r="3" ht="49.7" customHeight="1" spans="1:255">
      <c r="A3" s="8" t="s">
        <v>49</v>
      </c>
      <c r="B3" s="9" t="s">
        <v>67</v>
      </c>
      <c r="C3" s="9" t="s">
        <v>82</v>
      </c>
      <c r="D3" s="8" t="s">
        <v>83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</row>
    <row r="4" ht="31.9" customHeight="1" spans="1:255">
      <c r="A4" s="8" t="s">
        <v>84</v>
      </c>
      <c r="B4" s="10">
        <f>B5+B6+B7+B8+B9+B10+B11</f>
        <v>47344.536407</v>
      </c>
      <c r="C4" s="10">
        <f>C5+C6+C7+C8+C9+C10+C11</f>
        <v>52631.40902</v>
      </c>
      <c r="D4" s="11">
        <f>IFERROR(C4/B4,0)</f>
        <v>1.11166806170729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</row>
    <row r="5" ht="31.9" customHeight="1" spans="1:255">
      <c r="A5" s="12" t="s">
        <v>85</v>
      </c>
      <c r="B5" s="10"/>
      <c r="C5" s="10"/>
      <c r="D5" s="11">
        <f>IFERROR(C5/B5,0)</f>
        <v>0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</row>
    <row r="6" ht="31.9" customHeight="1" spans="1:255">
      <c r="A6" s="12" t="s">
        <v>86</v>
      </c>
      <c r="B6" s="13"/>
      <c r="C6" s="10"/>
      <c r="D6" s="11">
        <f>IFERROR(C6/B6,0)</f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</row>
    <row r="7" ht="31.9" customHeight="1" spans="1:255">
      <c r="A7" s="12" t="s">
        <v>87</v>
      </c>
      <c r="B7" s="13">
        <v>47344.536407</v>
      </c>
      <c r="C7" s="10">
        <v>52631.40902</v>
      </c>
      <c r="D7" s="11">
        <f>IFERROR(C7/B7,0)</f>
        <v>1.11166806170729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</row>
    <row r="8" ht="31.9" customHeight="1" spans="1:255">
      <c r="A8" s="12" t="s">
        <v>88</v>
      </c>
      <c r="B8" s="14">
        <f>[1]职工基本医疗收支预算表!$B$34</f>
        <v>0</v>
      </c>
      <c r="C8" s="14">
        <f>[1]预算总表!$F$21</f>
        <v>0</v>
      </c>
      <c r="D8" s="11">
        <f t="shared" ref="D5:D11" si="0">IFERROR(C8/B8,0)</f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</row>
    <row r="9" ht="31.9" customHeight="1" spans="1:255">
      <c r="A9" s="12" t="s">
        <v>89</v>
      </c>
      <c r="B9" s="14">
        <f>[1]城乡居民基本医疗收支预算表!$E$18</f>
        <v>0</v>
      </c>
      <c r="C9" s="14">
        <f>[1]预算总表!$G$21</f>
        <v>0</v>
      </c>
      <c r="D9" s="11">
        <f t="shared" si="0"/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</row>
    <row r="10" ht="31.9" customHeight="1" spans="1:255">
      <c r="A10" s="12" t="s">
        <v>90</v>
      </c>
      <c r="B10" s="14"/>
      <c r="C10" s="14"/>
      <c r="D10" s="11">
        <f t="shared" si="0"/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</row>
    <row r="11" ht="31.9" customHeight="1" spans="1:255">
      <c r="A11" s="12" t="s">
        <v>91</v>
      </c>
      <c r="B11" s="14"/>
      <c r="C11" s="14"/>
      <c r="D11" s="11">
        <f t="shared" si="0"/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</row>
    <row r="12" ht="16.5" customHeight="1" spans="1:255">
      <c r="A12" s="5"/>
      <c r="B12" s="15"/>
      <c r="C12" s="15"/>
      <c r="D12" s="7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</row>
    <row r="13" ht="16.5" customHeight="1" spans="1:255">
      <c r="A13" s="5"/>
      <c r="B13" s="15"/>
      <c r="C13" s="15"/>
      <c r="D13" s="7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</row>
    <row r="14" ht="16.5" customHeight="1" spans="1:255">
      <c r="A14" s="5"/>
      <c r="B14" s="15"/>
      <c r="C14" s="15"/>
      <c r="D14" s="7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</row>
    <row r="15" ht="16.5" customHeight="1" spans="1:255">
      <c r="A15" s="5"/>
      <c r="B15" s="15"/>
      <c r="C15" s="15"/>
      <c r="D15" s="7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</row>
    <row r="16" ht="16.5" customHeight="1" spans="1:255">
      <c r="A16" s="5"/>
      <c r="B16" s="15"/>
      <c r="C16" s="15"/>
      <c r="D16" s="7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</row>
    <row r="17" ht="16.5" customHeight="1" spans="1:255">
      <c r="A17" s="5"/>
      <c r="B17" s="15"/>
      <c r="C17" s="15"/>
      <c r="D17" s="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</row>
    <row r="18" ht="16.5" customHeight="1" spans="1:255">
      <c r="A18" s="5"/>
      <c r="B18" s="15"/>
      <c r="C18" s="15"/>
      <c r="D18" s="7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</row>
    <row r="19" ht="16.5" customHeight="1" spans="1:255">
      <c r="A19" s="5"/>
      <c r="B19" s="15"/>
      <c r="C19" s="15"/>
      <c r="D19" s="7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</row>
    <row r="20" ht="16.5" customHeight="1" spans="1:255">
      <c r="A20" s="5"/>
      <c r="B20" s="15"/>
      <c r="C20" s="15"/>
      <c r="D20" s="7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</row>
    <row r="21" ht="16.5" customHeight="1" spans="1:255">
      <c r="A21" s="5"/>
      <c r="B21" s="15"/>
      <c r="C21" s="15"/>
      <c r="D21" s="7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</row>
    <row r="22" ht="16.5" customHeight="1" spans="1:255">
      <c r="A22" s="5"/>
      <c r="B22" s="15"/>
      <c r="C22" s="15"/>
      <c r="D22" s="7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</row>
    <row r="23" ht="16.5" customHeight="1" spans="1:255">
      <c r="A23" s="5"/>
      <c r="B23" s="15"/>
      <c r="C23" s="15"/>
      <c r="D23" s="7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</row>
    <row r="24" ht="16.5" customHeight="1" spans="1:255">
      <c r="A24" s="5"/>
      <c r="B24" s="15"/>
      <c r="C24" s="15"/>
      <c r="D24" s="7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</row>
    <row r="25" ht="16.5" customHeight="1" spans="1:255">
      <c r="A25" s="5"/>
      <c r="B25" s="15"/>
      <c r="C25" s="15"/>
      <c r="D25" s="7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</row>
    <row r="26" ht="16.5" customHeight="1" spans="1:255">
      <c r="A26" s="5"/>
      <c r="B26" s="15"/>
      <c r="C26" s="15"/>
      <c r="D26" s="7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</row>
    <row r="27" ht="16.5" customHeight="1" spans="1:255">
      <c r="A27" s="5"/>
      <c r="B27" s="15"/>
      <c r="C27" s="15"/>
      <c r="D27" s="7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</row>
    <row r="28" ht="16.5" customHeight="1" spans="1:255">
      <c r="A28" s="5"/>
      <c r="B28" s="15"/>
      <c r="C28" s="15"/>
      <c r="D28" s="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</row>
    <row r="29" ht="16.5" customHeight="1" spans="1:255">
      <c r="A29" s="5"/>
      <c r="B29" s="15"/>
      <c r="C29" s="15"/>
      <c r="D29" s="7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</row>
    <row r="30" ht="16.5" customHeight="1" spans="1:255">
      <c r="A30" s="5"/>
      <c r="B30" s="15"/>
      <c r="C30" s="15"/>
      <c r="D30" s="7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</row>
  </sheetData>
  <mergeCells count="2">
    <mergeCell ref="A1:D1"/>
    <mergeCell ref="A2:D2"/>
  </mergeCells>
  <printOptions horizontalCentered="1"/>
  <pageMargins left="0.488888888888889" right="0.235416666666667" top="0.888888888888889" bottom="0.588888888888889" header="0.45" footer="0.235416666666667"/>
  <pageSetup paperSize="9" scale="95" firstPageNumber="16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表1-平衡</vt:lpstr>
      <vt:lpstr>表2-2024年收入执行</vt:lpstr>
      <vt:lpstr>表3-2024年支出执行</vt:lpstr>
      <vt:lpstr>表4-2024年结余执行</vt:lpstr>
      <vt:lpstr>表5-2025年收入预算</vt:lpstr>
      <vt:lpstr>表6-2025年支出预算</vt:lpstr>
      <vt:lpstr>表7-2025年结余预算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2018-12-12T12:52:00Z</dcterms:created>
  <cp:lastPrinted>2021-12-31T09:47:00Z</cp:lastPrinted>
  <dcterms:modified xsi:type="dcterms:W3CDTF">2025-04-02T10:17:54Z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E815E1053DBB452CB5A839D886A0C42F</vt:lpwstr>
  </property>
  <property fmtid="{D5CDD505-2E9C-101B-9397-08002B2CF9AE}" pid="4" name="KSOReadingLayout">
    <vt:bool>true</vt:bool>
  </property>
</Properties>
</file>